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66925"/>
  <mc:AlternateContent xmlns:mc="http://schemas.openxmlformats.org/markup-compatibility/2006">
    <mc:Choice Requires="x15">
      <x15ac:absPath xmlns:x15ac="http://schemas.microsoft.com/office/spreadsheetml/2010/11/ac" url="https://nationalgridplc.sharepoint.com/sites/GRP-INT-UK-OperateObeya/Shared Documents/05 - Stability Workstream/Stability Pathfinder/Stability Phase 2/05 Invitation to Tender/For Publication/Tender Submision Documents/"/>
    </mc:Choice>
  </mc:AlternateContent>
  <xr:revisionPtr revIDLastSave="941" documentId="13_ncr:1_{68FA5E28-1A88-48AB-A449-A55B2560F1EE}" xr6:coauthVersionLast="46" xr6:coauthVersionMax="47" xr10:uidLastSave="{FD0D31A7-3899-44E4-9996-31CD0FD70407}"/>
  <workbookProtection workbookAlgorithmName="SHA-512" workbookHashValue="X4EyF5dRzgS73Q+ZhPGzD9vOBiFTyyWt4FiUG8bPe1XT7V95F1WmSGwU9Gdi/nlCweYcBj9abcenPZOB6wNthA==" workbookSaltValue="KAlkwZ7ZbRoXGYRmsgMMxw==" workbookSpinCount="100000" lockStructure="1"/>
  <bookViews>
    <workbookView xWindow="-120" yWindow="-120" windowWidth="29040" windowHeight="15840" xr2:uid="{00000000-000D-0000-FFFF-FFFF00000000}"/>
  </bookViews>
  <sheets>
    <sheet name="1. Introduction" sheetId="6" r:id="rId1"/>
    <sheet name="2. Financial Health - Tool" sheetId="14" r:id="rId2"/>
    <sheet name="3. Milestones" sheetId="4" r:id="rId3"/>
    <sheet name="4. Project Plan" sheetId="7" r:id="rId4"/>
    <sheet name="5.a. Commercial Submissions" sheetId="2" r:id="rId5"/>
    <sheet name="5.b. Bundling of solutions" sheetId="11" r:id="rId6"/>
    <sheet name="6. Reference" sheetId="1" r:id="rId7"/>
    <sheet name="7. Conditional Tender Example" sheetId="8" r:id="rId8"/>
    <sheet name="8. Substation List" sheetId="12" r:id="rId9"/>
    <sheet name="ProcInspection" sheetId="16" state="hidden"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6" i="14" l="1"/>
  <c r="F60" i="14"/>
  <c r="N54" i="14"/>
  <c r="M54" i="14"/>
  <c r="L54" i="14"/>
  <c r="O54" i="14" s="1"/>
  <c r="P54" i="14" s="1"/>
  <c r="F54" i="14"/>
  <c r="E54" i="14"/>
  <c r="D54" i="14"/>
  <c r="G54" i="14" s="1"/>
  <c r="H54" i="14" s="1"/>
  <c r="H48" i="14"/>
  <c r="N40" i="14"/>
  <c r="M40" i="14"/>
  <c r="L40" i="14"/>
  <c r="O40" i="14" s="1"/>
  <c r="P40" i="14" s="1"/>
  <c r="F40" i="14"/>
  <c r="E40" i="14"/>
  <c r="D40" i="14"/>
  <c r="G40" i="14" s="1"/>
  <c r="H40" i="14" s="1"/>
  <c r="O39" i="14"/>
  <c r="P39" i="14" s="1"/>
  <c r="N39" i="14"/>
  <c r="M39" i="14"/>
  <c r="L39" i="14"/>
  <c r="F39" i="14"/>
  <c r="E39" i="14"/>
  <c r="D39" i="14"/>
  <c r="G39" i="14" s="1"/>
  <c r="H39" i="14" s="1"/>
  <c r="N38" i="14"/>
  <c r="M38" i="14"/>
  <c r="L38" i="14"/>
  <c r="O38" i="14" s="1"/>
  <c r="P38" i="14" s="1"/>
  <c r="F38" i="14"/>
  <c r="E38" i="14"/>
  <c r="D38" i="14"/>
  <c r="G38" i="14" s="1"/>
  <c r="H38" i="14" s="1"/>
  <c r="O37" i="14"/>
  <c r="P37" i="14" s="1"/>
  <c r="N37" i="14"/>
  <c r="M37" i="14"/>
  <c r="L37" i="14"/>
  <c r="F37" i="14"/>
  <c r="E37" i="14"/>
  <c r="D37" i="14"/>
  <c r="G37" i="14" s="1"/>
  <c r="H37" i="14" s="1"/>
  <c r="N36" i="14"/>
  <c r="M36" i="14"/>
  <c r="L36" i="14"/>
  <c r="O36" i="14" s="1"/>
  <c r="P36" i="14" s="1"/>
  <c r="F36" i="14"/>
  <c r="E36" i="14"/>
  <c r="G36" i="14"/>
  <c r="H36" i="14" s="1"/>
  <c r="P48" i="14" l="1"/>
  <c r="H41" i="14"/>
  <c r="H71" i="14" s="1"/>
  <c r="P41" i="14"/>
  <c r="P57" i="14" s="1"/>
</calcChain>
</file>

<file path=xl/sharedStrings.xml><?xml version="1.0" encoding="utf-8"?>
<sst xmlns="http://schemas.openxmlformats.org/spreadsheetml/2006/main" count="871" uniqueCount="563">
  <si>
    <t>Introduction</t>
  </si>
  <si>
    <t>This submission form is for market participants to submit bids as part of NOA Stability Pathfinder Phase 2.</t>
  </si>
  <si>
    <t>It is split into several sections for project and commercial information to be submitted.</t>
  </si>
  <si>
    <t>Cells highlighted in yellow must be completed, while cells highlighted green are optional.</t>
  </si>
  <si>
    <r>
      <t xml:space="preserve">The deadline for submission of tender is </t>
    </r>
    <r>
      <rPr>
        <b/>
        <sz val="11"/>
        <color rgb="FFFF0000"/>
        <rFont val="Calibri"/>
        <family val="2"/>
        <scheme val="minor"/>
      </rPr>
      <t>5pm on Friday 14 January 2022</t>
    </r>
    <r>
      <rPr>
        <sz val="11"/>
        <color theme="1"/>
        <rFont val="Calibri"/>
        <family val="2"/>
        <scheme val="minor"/>
      </rPr>
      <t>. Please upload this submisssion proforma and any supporting documents via Ariba. Please refer to the Ariba guidance document included in the ITT pack for further information.</t>
    </r>
  </si>
  <si>
    <t>Contact Details - these will be used for any queries relating to the tender submission</t>
  </si>
  <si>
    <t>Lead Contact Name:</t>
  </si>
  <si>
    <t>Company Name:</t>
  </si>
  <si>
    <t>Email Address:</t>
  </si>
  <si>
    <t>Phone Number:</t>
  </si>
  <si>
    <t>Secondary Contact Name:</t>
  </si>
  <si>
    <t xml:space="preserve">National Grid ESO Financial Health Tool </t>
  </si>
  <si>
    <t xml:space="preserve">In the cells highlighted in yellow, please provide the financial information for the overaching entity used for all submissions (i.e. the entity created on the SAP Ariba platform).
NGESO reserves the right to request further information to confirm and/or clarify the relationship between the overarching entity and the bidding entity/entities as necessary. 
Please only populate the cells highlighted in yellow. Please reach out to NGESO with any questions in relation to the population of the Financial Health Tool. </t>
  </si>
  <si>
    <t>Please populate the following cells with the company details of the overarching tenderer (i.e. the entity created on the SAP Ariba platform)</t>
  </si>
  <si>
    <t>Do you have a parent company?</t>
  </si>
  <si>
    <t>Company Name</t>
  </si>
  <si>
    <t xml:space="preserve">Company DUNS Number </t>
  </si>
  <si>
    <t>If yes, please provide their information below:</t>
  </si>
  <si>
    <t xml:space="preserve">Company Registration Number </t>
  </si>
  <si>
    <t xml:space="preserve">Indicative Annual Contract Value  </t>
  </si>
  <si>
    <t xml:space="preserve">Overarching Tenderer's Average Contract Rate (£/Settlement Period) Submitted x 17520 </t>
  </si>
  <si>
    <t xml:space="preserve">Company Financial Information  (Tenderers to Populate - Mandatory Completion) </t>
  </si>
  <si>
    <t xml:space="preserve">Parent company information scores shall only be used where, in accordance with the Financial Health Process, it is stated this information would be assessed. </t>
  </si>
  <si>
    <t xml:space="preserve">For the financial information provided in this section, please confirm the relationship of the overarching entity to the bidding entity/ entities. 
For example, if you are providing parent company financial information, please select 'Parent Company' from the dropdown list provided. </t>
  </si>
  <si>
    <t>If you have selected 'Other' to the above question, please provide further details of the relationship between the overarching entity to the bidding entity/ entities here:</t>
  </si>
  <si>
    <t xml:space="preserve">Company Financial Information of the Parent Company (Tenderers to Populate - If answered 'Yes' above) </t>
  </si>
  <si>
    <t>FY1</t>
  </si>
  <si>
    <t>FY2</t>
  </si>
  <si>
    <t>FY3</t>
  </si>
  <si>
    <t>Annual Financial Accounts
* Please submit the three (3) most recent years and specify the financial year end periods  →
* Please note that all values should be inserted as positives</t>
  </si>
  <si>
    <t>e.g. 2017-18</t>
  </si>
  <si>
    <t>eg. 2018-19</t>
  </si>
  <si>
    <t xml:space="preserve">e.g. 2019-20 </t>
  </si>
  <si>
    <t>INCOME STATEMENT</t>
  </si>
  <si>
    <t xml:space="preserve"> Sales or Contract Income</t>
  </si>
  <si>
    <t xml:space="preserve"> Gross Profit</t>
  </si>
  <si>
    <t xml:space="preserve"> Net Profit</t>
  </si>
  <si>
    <t>BALANCE SHEET</t>
  </si>
  <si>
    <t xml:space="preserve"> Cash &amp; Bank</t>
  </si>
  <si>
    <t xml:space="preserve"> Current Assets</t>
  </si>
  <si>
    <t xml:space="preserve"> Total Assets</t>
  </si>
  <si>
    <t xml:space="preserve"> Current Liabilities</t>
  </si>
  <si>
    <t xml:space="preserve"> Total Debt (Short &amp; Long Loans etc.)</t>
  </si>
  <si>
    <t>CASHFLOW</t>
  </si>
  <si>
    <t>Increase/Decr. in Cash &amp; Cash Equiv.</t>
  </si>
  <si>
    <t>1. Ratio Analysis (Auto Populate)</t>
  </si>
  <si>
    <t>Average</t>
  </si>
  <si>
    <t>Financial Score</t>
  </si>
  <si>
    <t>Gross Margin Ratio</t>
  </si>
  <si>
    <t>Profit Margin Ratio</t>
  </si>
  <si>
    <t>Asset Turnover Ratio</t>
  </si>
  <si>
    <t>Current Assets Ratio</t>
  </si>
  <si>
    <t>Debt to Assets Ratio</t>
  </si>
  <si>
    <t>Ratio Analysis Average Total Score →</t>
  </si>
  <si>
    <t xml:space="preserve">2. Dun &amp; Bradstreet Analysis (NGESO to Populate) </t>
  </si>
  <si>
    <t>D&amp;B Score</t>
  </si>
  <si>
    <t xml:space="preserve">D&amp;B Company Failure Score </t>
  </si>
  <si>
    <t>D&amp;B Company Delinquency Score</t>
  </si>
  <si>
    <t>Total D&amp;B Score</t>
  </si>
  <si>
    <t xml:space="preserve">3. Turnover to Contract Value Analysis (Auto Populate) </t>
  </si>
  <si>
    <t>Contract Value as a % of Company Turnover</t>
  </si>
  <si>
    <t xml:space="preserve">4. Guarantee/ Securities Provision (Tenderers to Populate) </t>
  </si>
  <si>
    <t xml:space="preserve">Total Financial Assessment Score </t>
  </si>
  <si>
    <t>4a. Please confirm whether your company is able to provide a Parent Company Guarantee on behalf of the contracting entity/entities?</t>
  </si>
  <si>
    <t xml:space="preserve">If yes, would this Parent Company Guarantee be provided by the company listed on the right? </t>
  </si>
  <si>
    <t>If no, please populate the second table (on the right) to provide the parent company's information.</t>
  </si>
  <si>
    <t>Please provide any comments in relation to this here:</t>
  </si>
  <si>
    <t xml:space="preserve">4b. If your company has answered 'No' to 4a, is your company (or a separate, suitable company) able to provide an alternative form of assurance, i.e. performance bond, letter of credit or financial support, to cover the securities at the value shown below on behalf of the contracting entity/entities? </t>
  </si>
  <si>
    <t xml:space="preserve">Securities </t>
  </si>
  <si>
    <t>((The Bidding Entity's Contract Rate x 48 Settlement Periods) x 180 Days))</t>
  </si>
  <si>
    <t>4c. If your company has answered 'No' to both questions 4a and 4b, please explain why here:</t>
  </si>
  <si>
    <t>Post Tender Milestones</t>
  </si>
  <si>
    <t>As set out in the Standard Contract Terms, successful projects will need to meet a range of Post Tender Milestones by the PTM date, which is 12 months prior to the Scheduled Commercials Operation Date.</t>
  </si>
  <si>
    <t>These will be monitored post contract award to ensure projects are on track to meet the planned go-live date.</t>
  </si>
  <si>
    <t>The below list of milestones can be reasonably amended to suit individual projects. Please contact NGESO in advance of submitting your tender to agree any changes.</t>
  </si>
  <si>
    <t>Where multiple solutions/tenders share the same dates for all milestones, then only one table needs to be completed for each set of dates, with references to all relevant tender number included in rows 8, 19, 30 etc.</t>
  </si>
  <si>
    <t>Please enter the relevant Unique Tender Numbers from column D on tab 5.a, of the bids which share dates for all milestones below. E.g. 1,3,4.</t>
  </si>
  <si>
    <t>Milestone</t>
  </si>
  <si>
    <t>Planned Completion Date</t>
  </si>
  <si>
    <t>Providers Comments/Key Dependancies</t>
  </si>
  <si>
    <t>1.Agreed financing in place sufficient to fund completion of the Works.</t>
  </si>
  <si>
    <t>2.The grant by the relevant local planning authority (on terms and conditions reasonably acceptable to the Company) of permission for the proposed erection, construction operation and/or site clearance required (including all and any ancillary erections, structures and equipment, plant and apparatus) and use of the Facility for the provision of the Stability Compensation Service in accordance with the terms of the Agreement.</t>
  </si>
  <si>
    <t>3.The Provider has either a leasehold or freehold interest in land upon which the Facility is (or is to be) situated</t>
  </si>
  <si>
    <t>4.The Provider has commenced development and construction operations at the site.</t>
  </si>
  <si>
    <t>5.The Provider has in place (as can reasonably be expected to be in place by the PTM Date), without limitation, those consents, permissions, approvals, licences, exemptions and other permits (in legally effectual form) as may be necessary to commence, carry out, maintain and ensure the provision of the Stability Compensation Service in accordance with the terms of the Agreement.</t>
  </si>
  <si>
    <t>6.Entry by the Provider into a binding agreement (on terms acceptable to the Company) for the connection of the Facility to the public electricity supplier or to the National Electricity Transmission System to receive a supply of electricity from and (where relevant) export electricity into the National Electricity Transmission System.</t>
  </si>
  <si>
    <t>7.The Provider has put in place the necessary orders for all necessary plant, equipment, apparatus, machinery and other materials with long procurement and/or delivery periods.</t>
  </si>
  <si>
    <t>8.Entry by the Provider into a binding engineering procurement and construction contract and/or a supply agreement with an original equipment manufacturer (as applicable) for the provision of relevant equipment and services in developing the Facility (including all ancillary and associated works in relation thereto) on terms and conditions reasonably acceptable to the Company.</t>
  </si>
  <si>
    <t>Further tables can be added below as required for additional tenders submitted.</t>
  </si>
  <si>
    <t>Project Plan</t>
  </si>
  <si>
    <t>Please provide dates and details of the project plan for each solution. If further solutions are submitted, please add extra columns to the right.</t>
  </si>
  <si>
    <t>Section</t>
  </si>
  <si>
    <t>Question/Information Required </t>
  </si>
  <si>
    <t>Expected completion date</t>
  </si>
  <si>
    <t>Comments/Key Dependencies</t>
  </si>
  <si>
    <t>Solution Name/ID</t>
  </si>
  <si>
    <t>e.g. solution 1</t>
  </si>
  <si>
    <t>e.g. solution 2</t>
  </si>
  <si>
    <t>e.g. solution 3</t>
  </si>
  <si>
    <t>e.g. solution 4</t>
  </si>
  <si>
    <t>e.g. solution 5</t>
  </si>
  <si>
    <t>e.g. solution 6</t>
  </si>
  <si>
    <t>e.g. solution 7</t>
  </si>
  <si>
    <t>e.g. solution 8</t>
  </si>
  <si>
    <t>e.g. solution 9</t>
  </si>
  <si>
    <t>e.g. solution 10</t>
  </si>
  <si>
    <t>Financing</t>
  </si>
  <si>
    <t>Internal sanction/approval/investment decision secured for project</t>
  </si>
  <si>
    <t>Access to financing/credit secured - applies to internal and external means of finance</t>
  </si>
  <si>
    <t>Connection Agreement (noting where relevant, the outcome of the Connection Review stage)</t>
  </si>
  <si>
    <t>Application submitted for connection agreement</t>
  </si>
  <si>
    <t>Connection agreement signed</t>
  </si>
  <si>
    <t>Commencement of connection work by the TO</t>
  </si>
  <si>
    <t>Completion of connection work by the TO</t>
  </si>
  <si>
    <t>Planning</t>
  </si>
  <si>
    <t>Submission of site investigation works application</t>
  </si>
  <si>
    <t>Submission of highways planning application</t>
  </si>
  <si>
    <t>Submission of environmental planning application</t>
  </si>
  <si>
    <t>Submission of construction planning application</t>
  </si>
  <si>
    <t>Approvals received for all planning applications</t>
  </si>
  <si>
    <t>Land rights</t>
  </si>
  <si>
    <t>Access to land secured</t>
  </si>
  <si>
    <t>Are there any third-party dependencies to meeting this date?</t>
  </si>
  <si>
    <t>Equipment</t>
  </si>
  <si>
    <t>Orders placed for facility</t>
  </si>
  <si>
    <t>Orders placed for cables</t>
  </si>
  <si>
    <t>Balance of plant</t>
  </si>
  <si>
    <t>Procurement exercise carried out to select BOP contractor</t>
  </si>
  <si>
    <t>Site works</t>
  </si>
  <si>
    <t>Access to site secured</t>
  </si>
  <si>
    <t>Commencement of demolition works on site (If applicable)</t>
  </si>
  <si>
    <t>Clearing of site ahead of construction</t>
  </si>
  <si>
    <t>Construction</t>
  </si>
  <si>
    <t>Construction of foundations</t>
  </si>
  <si>
    <t>Delivery of equipment to site</t>
  </si>
  <si>
    <t>Installation of equipment</t>
  </si>
  <si>
    <t>Commisioning testing complete</t>
  </si>
  <si>
    <t>Synchornisation to the NETS</t>
  </si>
  <si>
    <t>Completion of Grid Code compliance tests</t>
  </si>
  <si>
    <t>Completion of Commercial contract Proving tests</t>
  </si>
  <si>
    <t>`</t>
  </si>
  <si>
    <t>Please use the box below to let us know if there is anything else you would like to tell us about the project plan(s):</t>
  </si>
  <si>
    <t>Commercial Submissions</t>
  </si>
  <si>
    <t>Please use the table below to complete details of each solution that is being offered in this tender.</t>
  </si>
  <si>
    <t>Guidance notes have been provided for each cell from row 10 onwards</t>
  </si>
  <si>
    <t>Cells highlighted in yellow must be completed for each solution, while those in green are optional.</t>
  </si>
  <si>
    <t>Information on the capability of solutions that were provided by the ESO following the Feasibility Study e.g. inertia and SCL values, will be used in the assessment process.</t>
  </si>
  <si>
    <t>Identifier</t>
  </si>
  <si>
    <t>Location</t>
  </si>
  <si>
    <t xml:space="preserve">Solution Capability </t>
  </si>
  <si>
    <t>Dispatch</t>
  </si>
  <si>
    <t>Commercial</t>
  </si>
  <si>
    <t xml:space="preserve">Company Name  </t>
  </si>
  <si>
    <t>Previous company name</t>
  </si>
  <si>
    <t>Unique tender ID (e.g. 1, 2, ...)</t>
  </si>
  <si>
    <t>Previous Solution Name/ID</t>
  </si>
  <si>
    <t>Mutually exclusive grouping (e.g. 1, 2, ...)</t>
  </si>
  <si>
    <t>Is the solution currently connected to the NETS? (Y/N)</t>
  </si>
  <si>
    <t>If no, when do you expect to connect? (DD/MM/YYYY)</t>
  </si>
  <si>
    <t>Connection Point Substation</t>
  </si>
  <si>
    <t>Connection Voltage Level (132 kV / 275 kV / 400 kV/ if other, please state this below)</t>
  </si>
  <si>
    <t>Point of Stability Substation</t>
  </si>
  <si>
    <t>Point of Stability Voltage (132 kV / 275 kV / 400 kV)</t>
  </si>
  <si>
    <t>Connection location (Onshore/Offshore)</t>
  </si>
  <si>
    <t>A/C Connection (Y/N)</t>
  </si>
  <si>
    <t>Solution location - Latitude</t>
  </si>
  <si>
    <t>Solution location - Longitude</t>
  </si>
  <si>
    <t>Inertia (MVA.s)</t>
  </si>
  <si>
    <t>Inertia Availability (%)</t>
  </si>
  <si>
    <t xml:space="preserve">Inertia constant H in s </t>
  </si>
  <si>
    <t>Rating in MVA</t>
  </si>
  <si>
    <t>Can the solution deliver the Stability service at 0MW, or must it export MW to do so?</t>
  </si>
  <si>
    <t>If solution must export, please state the MW level it must export.</t>
  </si>
  <si>
    <t>Does the proposed solution meet the technical specification as set out in Schedule E of the contract (Y/N)</t>
  </si>
  <si>
    <t>Scheduled Commercial Operations Date (which must be on or after the date in the solutions connection agreement or as provided from the connection review)</t>
  </si>
  <si>
    <t>Time to Synchronise following instruction (minutes)</t>
  </si>
  <si>
    <t>Contract Rate for the first Contract Year (£/SP)</t>
  </si>
  <si>
    <t>Post-Tender Milestones tab completed? (Y/N)</t>
  </si>
  <si>
    <t>Example Solutions 1 Ltd</t>
  </si>
  <si>
    <t>Example Services 1 Ltd</t>
  </si>
  <si>
    <t>Unit 1</t>
  </si>
  <si>
    <t>N</t>
  </si>
  <si>
    <t>LOCB2</t>
  </si>
  <si>
    <t>Onshore</t>
  </si>
  <si>
    <t>Y</t>
  </si>
  <si>
    <t>Can deliver service at 0MW</t>
  </si>
  <si>
    <t>Unit 2</t>
  </si>
  <si>
    <t>Example Solutions 2 Ltd</t>
  </si>
  <si>
    <t>Example Services 2 Ltd</t>
  </si>
  <si>
    <t>Unit 3</t>
  </si>
  <si>
    <t>BEAU2</t>
  </si>
  <si>
    <t>Unit 4</t>
  </si>
  <si>
    <t>INVR2</t>
  </si>
  <si>
    <t>Bundling of solutions</t>
  </si>
  <si>
    <t>Providers are able to offer a group of solutions with a reduced availability fee per solution, where all solutions are accepted by NGESO.</t>
  </si>
  <si>
    <t xml:space="preserve">All solutions within an efficiency group must be capable of being delivered independently of one another. </t>
  </si>
  <si>
    <t>Should any solution within an efficiency group fail to meet any of the assessment criteria of this tender, the efficiency group as a whole will no longer be considered, but solutions will be assessed individually.</t>
  </si>
  <si>
    <t>Please feel free to add additional columns to the right where you wish to add more solutions to a group.</t>
  </si>
  <si>
    <t>Efficiency Group</t>
  </si>
  <si>
    <t>Tender ID combinations (from Column D in tab 5.a)</t>
  </si>
  <si>
    <t>Revised Contract Fee (£/SP)</t>
  </si>
  <si>
    <t>Solution Name/ID (if applicable)</t>
  </si>
  <si>
    <t>A</t>
  </si>
  <si>
    <t>1+3</t>
  </si>
  <si>
    <t>B</t>
  </si>
  <si>
    <t>1+4</t>
  </si>
  <si>
    <t>C</t>
  </si>
  <si>
    <t>1+3+4</t>
  </si>
  <si>
    <t>D</t>
  </si>
  <si>
    <t>E</t>
  </si>
  <si>
    <t>F</t>
  </si>
  <si>
    <t>G</t>
  </si>
  <si>
    <t>H</t>
  </si>
  <si>
    <t>Tender Submission Reference</t>
  </si>
  <si>
    <t>This sheet outlines the data required to be completed in the commercial submissions tab.</t>
  </si>
  <si>
    <t>Please input your tender submission data into the contact details, tender submissions and milestones sheets.</t>
  </si>
  <si>
    <t>Please enter the name of the entity that would sign the commercial contract, should they be successful. If this differs from what was submitted in the EOI/Feasibility Stages, please also enter the previous name in the next column.</t>
  </si>
  <si>
    <t>Please enter the company name as submitted as part of the Expression of Interest and/or Feasibility Study stages only if this is different to what in column A.</t>
  </si>
  <si>
    <t>Please enter a unique ID for each tendered solution. The IDs should be in sequential order.</t>
  </si>
  <si>
    <t>Please enter the name or ID for the solution that is being offered. If this differs from what was submitted as part of the Expression of Interest and/or Feasibility Study stage, please also enter the previous name in the next column.</t>
  </si>
  <si>
    <t>Please use the same Mutually Exclusive numbers for tenders that  should be assessed exclusively. Please refer to tab 7 for further guidance.</t>
  </si>
  <si>
    <t>Please select whether the solution is currently connected to the Transmission System or not.</t>
  </si>
  <si>
    <t>If the solution is not currently connected, please state the date that it is expected to connect by.</t>
  </si>
  <si>
    <t>Please enter the 4 letter code of the substation the solutions will connect to.</t>
  </si>
  <si>
    <t>Please state the connection voltage for the solution.</t>
  </si>
  <si>
    <t>Please select the substation ID for the Point of Stability.</t>
  </si>
  <si>
    <t>Please state the voltage at the Point of Stability.</t>
  </si>
  <si>
    <t>Please select whether the solution will be connected to the onshore or offshore network.</t>
  </si>
  <si>
    <t>Please select whether the solution will have an A/C connection.</t>
  </si>
  <si>
    <t>Please enter the latitude of the location of the solution as decimal values.</t>
  </si>
  <si>
    <t>Please enter the longitude of the location of the solution as decimal values.</t>
  </si>
  <si>
    <t>Capability</t>
  </si>
  <si>
    <t>Please enter the Inertia capability of the solution, which can include decimal places.
This should be a value provided from the outcome of the Feasibility Study.</t>
  </si>
  <si>
    <t>Please enter a value for the level of availability across the contract terms the solution can offer for inertia. This will be used in the assessment process.</t>
  </si>
  <si>
    <t>Please enter the H constant of the solution, which can include decimal places.</t>
  </si>
  <si>
    <t>Please enter the MVA rating of the solution, which can include decimal places.</t>
  </si>
  <si>
    <t>Please state whether the solution can deliver the Stability service at 0MW or will need to be exporting power to do so.</t>
  </si>
  <si>
    <t>Please enter the amount of power the solution must export to deliver the stability service. If the service can be delivered at 0MW, please leave blank.</t>
  </si>
  <si>
    <t>Please state whether the solution meets the technical requirement as set out in Schedule E of the commercial contract</t>
  </si>
  <si>
    <t>Please select the date from which the solution is expected to commence service delivery. This will be used in the commercial assessment and used under the contract for Liquidated Damages.</t>
  </si>
  <si>
    <t>Please indicate the time in minutes for the solution to synchronise to the network following an instruction from NGESO.</t>
  </si>
  <si>
    <t>Please state whether Post Tender Milestones for each solution in tab 2 have been completed.</t>
  </si>
  <si>
    <t>Conditional Tender Example</t>
  </si>
  <si>
    <t>This sheet provides an example of how we would interpret submissions which includes conditionality.</t>
  </si>
  <si>
    <t>Solution  ID</t>
  </si>
  <si>
    <t>Unique tender ID</t>
  </si>
  <si>
    <t>Mutually Exclusive</t>
  </si>
  <si>
    <t>Corp Ltd.</t>
  </si>
  <si>
    <t>BMUID-1</t>
  </si>
  <si>
    <t>This simplified tender submission would be interpreted as:
Within each of the Mutually Exclusive Groups (1, 2, ..., 6), accept up to one of the Efficiency Groups (A, B, ..., AD) per Mutually Exclusive Group.
Meaning that, for example:
Within Mutually Exclusive Group 1, if Efficiency Group C was accepted, only tender lines with Unique IDs 4, 5 and 6 would be accepted and all others would be rejected.
Within Mutually Exclusive Group 2, all three Efficiency Groups (D, E and F) could be rejected.
Mutually Exclusive Groups 3 and 4 are rejected in their entirety because Efficiency Group J contains tender lines which belong to both Mutually Exclusive Groups.
Within Mutually Exclusive Group 5, if Efficiency Group R was accepted, only the tender line with Unique ID 28 would be accepted and all others would be rejected.
Within Mutually Exclusive Group 6, if Efficiency Group AC was accepted, only tender lines with Unique IDs 41 and 42 would be accepted and all others would be rejected.</t>
  </si>
  <si>
    <t>BMUID-2</t>
  </si>
  <si>
    <t>BMUID-3</t>
  </si>
  <si>
    <t>BMUID-4</t>
  </si>
  <si>
    <t>BMUID-5</t>
  </si>
  <si>
    <t>BMUID-6</t>
  </si>
  <si>
    <t>XXXX-1</t>
  </si>
  <si>
    <t>XXXX-2</t>
  </si>
  <si>
    <t>I</t>
  </si>
  <si>
    <t>XXXX-3</t>
  </si>
  <si>
    <t>XXXX-4</t>
  </si>
  <si>
    <t>XXXX-5</t>
  </si>
  <si>
    <t>J</t>
  </si>
  <si>
    <t>XXXX-6</t>
  </si>
  <si>
    <t>XXXX-7</t>
  </si>
  <si>
    <t>XXXX-8</t>
  </si>
  <si>
    <t>XXXX-9</t>
  </si>
  <si>
    <t>K</t>
  </si>
  <si>
    <t>XXXX-10</t>
  </si>
  <si>
    <t>L</t>
  </si>
  <si>
    <t>XXXX-11</t>
  </si>
  <si>
    <t>M</t>
  </si>
  <si>
    <t>XXXX-12</t>
  </si>
  <si>
    <t>XXXX-13</t>
  </si>
  <si>
    <t>O</t>
  </si>
  <si>
    <t>XXXX-14</t>
  </si>
  <si>
    <t>P</t>
  </si>
  <si>
    <t>XXXX-15</t>
  </si>
  <si>
    <t>Q</t>
  </si>
  <si>
    <t>XXXX-16</t>
  </si>
  <si>
    <t>R</t>
  </si>
  <si>
    <t>XXXX-17</t>
  </si>
  <si>
    <t>S</t>
  </si>
  <si>
    <t>XXXX-18</t>
  </si>
  <si>
    <t>T</t>
  </si>
  <si>
    <t>XXXX-19</t>
  </si>
  <si>
    <t>U</t>
  </si>
  <si>
    <t>XXXX-20</t>
  </si>
  <si>
    <t>V</t>
  </si>
  <si>
    <t>XXXX-21</t>
  </si>
  <si>
    <t>W</t>
  </si>
  <si>
    <t>XXXX-22</t>
  </si>
  <si>
    <t>X</t>
  </si>
  <si>
    <t>XXXX-23</t>
  </si>
  <si>
    <t>XXXX-24</t>
  </si>
  <si>
    <t>Z</t>
  </si>
  <si>
    <t>XXXX-25</t>
  </si>
  <si>
    <t>AA</t>
  </si>
  <si>
    <t>XXXX-26</t>
  </si>
  <si>
    <t>AB</t>
  </si>
  <si>
    <t>XXXX-27</t>
  </si>
  <si>
    <t>XXXX-28</t>
  </si>
  <si>
    <t>XXXX-29</t>
  </si>
  <si>
    <t>AC</t>
  </si>
  <si>
    <t>XXXX-30</t>
  </si>
  <si>
    <t>XXXX-31</t>
  </si>
  <si>
    <t>AD</t>
  </si>
  <si>
    <t>XXXX-32</t>
  </si>
  <si>
    <t>Substation List</t>
  </si>
  <si>
    <t xml:space="preserve"> </t>
  </si>
  <si>
    <t>Below is an extract from the SCL Effectiveness Factors V6 file with a list of substations in Scotland</t>
  </si>
  <si>
    <t>Substation Location</t>
  </si>
  <si>
    <t>Substation Code</t>
  </si>
  <si>
    <t>Voltage Level</t>
  </si>
  <si>
    <t>Arecleoch</t>
  </si>
  <si>
    <t>AREC1</t>
  </si>
  <si>
    <t>Auchencrosh</t>
  </si>
  <si>
    <t>AUCH2</t>
  </si>
  <si>
    <t>Auchenwynd</t>
  </si>
  <si>
    <t>AUCW1</t>
  </si>
  <si>
    <t>Beatrice</t>
  </si>
  <si>
    <t>BEAT4</t>
  </si>
  <si>
    <t>Beauly</t>
  </si>
  <si>
    <t>BEAU1</t>
  </si>
  <si>
    <t xml:space="preserve">Beauly </t>
  </si>
  <si>
    <t>Blackhill</t>
  </si>
  <si>
    <t>BLAH1</t>
  </si>
  <si>
    <t>Blackhillock</t>
  </si>
  <si>
    <t>BLHI1</t>
  </si>
  <si>
    <t>BLHI2</t>
  </si>
  <si>
    <t>BLHI4</t>
  </si>
  <si>
    <t>Blacklaw Windfarm</t>
  </si>
  <si>
    <t>BLKL1</t>
  </si>
  <si>
    <t>Blacklaw Extension</t>
  </si>
  <si>
    <t>BLLX1</t>
  </si>
  <si>
    <t>Bonnybridge</t>
  </si>
  <si>
    <t>BONN1</t>
  </si>
  <si>
    <t>Braehead Park</t>
  </si>
  <si>
    <t>BRAP1</t>
  </si>
  <si>
    <t>Branxton</t>
  </si>
  <si>
    <t>BRNX4</t>
  </si>
  <si>
    <t>Busby</t>
  </si>
  <si>
    <t>BUSB2</t>
  </si>
  <si>
    <t>Chapelcross</t>
  </si>
  <si>
    <t>CHAP1</t>
  </si>
  <si>
    <t>Charleston</t>
  </si>
  <si>
    <t>CHAR1</t>
  </si>
  <si>
    <t>Clyde's Mill</t>
  </si>
  <si>
    <t>CLYM2</t>
  </si>
  <si>
    <t>Clyde North</t>
  </si>
  <si>
    <t>CLYN2</t>
  </si>
  <si>
    <t>Clyde South</t>
  </si>
  <si>
    <t>CLYS2</t>
  </si>
  <si>
    <t>Coalburn</t>
  </si>
  <si>
    <t>COAL1</t>
  </si>
  <si>
    <t>COAL4</t>
  </si>
  <si>
    <t>Coatbridge</t>
  </si>
  <si>
    <t>COAT2</t>
  </si>
  <si>
    <t>Cockenzie</t>
  </si>
  <si>
    <t>COCK2</t>
  </si>
  <si>
    <t>Coylton</t>
  </si>
  <si>
    <t>COYL1</t>
  </si>
  <si>
    <t>COYL2</t>
  </si>
  <si>
    <t>Craigiebuckler</t>
  </si>
  <si>
    <t>CRAI1</t>
  </si>
  <si>
    <t>Crookston</t>
  </si>
  <si>
    <t>CROO1</t>
  </si>
  <si>
    <t>Crystal Rigg</t>
  </si>
  <si>
    <t>CRYR4</t>
  </si>
  <si>
    <t>Currie</t>
  </si>
  <si>
    <t>CURR2</t>
  </si>
  <si>
    <t>Dalmally</t>
  </si>
  <si>
    <t>DALL2</t>
  </si>
  <si>
    <t>Denny North</t>
  </si>
  <si>
    <t>DENN2</t>
  </si>
  <si>
    <t>DENN4</t>
  </si>
  <si>
    <t>Devol Moor</t>
  </si>
  <si>
    <t>DEVM4</t>
  </si>
  <si>
    <t>Devonside</t>
  </si>
  <si>
    <t>DEVO1</t>
  </si>
  <si>
    <t>Dounreay</t>
  </si>
  <si>
    <t>DOUN1</t>
  </si>
  <si>
    <t>DOUN2</t>
  </si>
  <si>
    <t>Eccles</t>
  </si>
  <si>
    <t>ECCL1</t>
  </si>
  <si>
    <t>ECCL4</t>
  </si>
  <si>
    <t>Easterhouse</t>
  </si>
  <si>
    <t>EERH2</t>
  </si>
  <si>
    <t>East Kilbride South</t>
  </si>
  <si>
    <t>EKIS2</t>
  </si>
  <si>
    <t>Elvanfoot</t>
  </si>
  <si>
    <t>ELVA1</t>
  </si>
  <si>
    <t>ELVA2</t>
  </si>
  <si>
    <t>ELVA4</t>
  </si>
  <si>
    <t>Errochty</t>
  </si>
  <si>
    <t>ERRO1</t>
  </si>
  <si>
    <t>Fallago</t>
  </si>
  <si>
    <t>FALL4</t>
  </si>
  <si>
    <t>Fort Augustus</t>
  </si>
  <si>
    <t>FAUG1</t>
  </si>
  <si>
    <t>FAUG2</t>
  </si>
  <si>
    <t>FAUG4</t>
  </si>
  <si>
    <t>Fettereso</t>
  </si>
  <si>
    <t>FETT2</t>
  </si>
  <si>
    <t>Foyers</t>
  </si>
  <si>
    <t>FOYE2</t>
  </si>
  <si>
    <t>Fyrish</t>
  </si>
  <si>
    <t>FYRI1</t>
  </si>
  <si>
    <t>FYRI2</t>
  </si>
  <si>
    <t>Galashields</t>
  </si>
  <si>
    <t>GALA1</t>
  </si>
  <si>
    <t>Glenglass</t>
  </si>
  <si>
    <t>GLGL1</t>
  </si>
  <si>
    <t>Glenlee</t>
  </si>
  <si>
    <t>GLLE1</t>
  </si>
  <si>
    <t>Glenrothes</t>
  </si>
  <si>
    <t>GLRO2</t>
  </si>
  <si>
    <t>Gordonbush</t>
  </si>
  <si>
    <t>GORW2</t>
  </si>
  <si>
    <t>Grangemouth</t>
  </si>
  <si>
    <t>GRMO2</t>
  </si>
  <si>
    <t>Gretna</t>
  </si>
  <si>
    <t>GRNA1</t>
  </si>
  <si>
    <t>GRNA4</t>
  </si>
  <si>
    <t>Harestanes</t>
  </si>
  <si>
    <t>HARE1</t>
  </si>
  <si>
    <t>Hunterston</t>
  </si>
  <si>
    <t>HUER1</t>
  </si>
  <si>
    <t>HUER4</t>
  </si>
  <si>
    <t>Hunterston East</t>
  </si>
  <si>
    <t>HUNE4</t>
  </si>
  <si>
    <t>Inveraray</t>
  </si>
  <si>
    <t>INVE1</t>
  </si>
  <si>
    <t>Inverarnan</t>
  </si>
  <si>
    <t>Kaimes</t>
  </si>
  <si>
    <t>KAIM2</t>
  </si>
  <si>
    <t>Keith</t>
  </si>
  <si>
    <t>KEIT1</t>
  </si>
  <si>
    <t>KEIT2</t>
  </si>
  <si>
    <t>Kendoon</t>
  </si>
  <si>
    <t>KEOO1</t>
  </si>
  <si>
    <t>Killin</t>
  </si>
  <si>
    <t>KIIN1</t>
  </si>
  <si>
    <t>Kilgalleoch</t>
  </si>
  <si>
    <t>KILG2</t>
  </si>
  <si>
    <t>Kilmarnock South</t>
  </si>
  <si>
    <t>KILS2</t>
  </si>
  <si>
    <t>KILS4</t>
  </si>
  <si>
    <t>Kilmarnock Town</t>
  </si>
  <si>
    <t>KILT2</t>
  </si>
  <si>
    <t>Kilwinning</t>
  </si>
  <si>
    <t>KILW1</t>
  </si>
  <si>
    <t>Kincardine</t>
  </si>
  <si>
    <t>KINC2</t>
  </si>
  <si>
    <t>Kintore</t>
  </si>
  <si>
    <t>KINT2</t>
  </si>
  <si>
    <t>Knocknagael</t>
  </si>
  <si>
    <t>KNOC2</t>
  </si>
  <si>
    <t>Lambhill</t>
  </si>
  <si>
    <t>LAMB2</t>
  </si>
  <si>
    <t>Longannet</t>
  </si>
  <si>
    <t>LOAN2</t>
  </si>
  <si>
    <t>Loch Buidhe</t>
  </si>
  <si>
    <t>Mark Hill</t>
  </si>
  <si>
    <t>MAHI2</t>
  </si>
  <si>
    <t>Maybole</t>
  </si>
  <si>
    <t>MAYB1</t>
  </si>
  <si>
    <t>Melgrave</t>
  </si>
  <si>
    <t>MELG1</t>
  </si>
  <si>
    <t>MELG4</t>
  </si>
  <si>
    <t>Moffat</t>
  </si>
  <si>
    <t>MOFF1</t>
  </si>
  <si>
    <t>MOFF4</t>
  </si>
  <si>
    <t>Mossmorran</t>
  </si>
  <si>
    <t>MOSM2</t>
  </si>
  <si>
    <t>Mybster</t>
  </si>
  <si>
    <t>MYBS1</t>
  </si>
  <si>
    <t>Newarthill</t>
  </si>
  <si>
    <t>NEAR2</t>
  </si>
  <si>
    <t>New Cumnock</t>
  </si>
  <si>
    <t>NECU1</t>
  </si>
  <si>
    <t>NECU2</t>
  </si>
  <si>
    <t xml:space="preserve">New Deer </t>
  </si>
  <si>
    <t>NEDE4</t>
  </si>
  <si>
    <t>Neilston</t>
  </si>
  <si>
    <t>NEIL1</t>
  </si>
  <si>
    <t>NEIL2</t>
  </si>
  <si>
    <t>NEIL4</t>
  </si>
  <si>
    <t>Newton Stewart</t>
  </si>
  <si>
    <t>NETS1</t>
  </si>
  <si>
    <t>Partick</t>
  </si>
  <si>
    <t>PART1</t>
  </si>
  <si>
    <t>Peterhead</t>
  </si>
  <si>
    <t>PEHE1</t>
  </si>
  <si>
    <t>PEHE2</t>
  </si>
  <si>
    <t>PEHE4</t>
  </si>
  <si>
    <t>Redhouse</t>
  </si>
  <si>
    <t>REDH1</t>
  </si>
  <si>
    <t>Rothienorman</t>
  </si>
  <si>
    <t>ROTI4</t>
  </si>
  <si>
    <t>Shin</t>
  </si>
  <si>
    <t>SHIN1</t>
  </si>
  <si>
    <t>Sloy</t>
  </si>
  <si>
    <t>SLOY1</t>
  </si>
  <si>
    <t>Smeaton</t>
  </si>
  <si>
    <t>SMEA2</t>
  </si>
  <si>
    <t>Spittal</t>
  </si>
  <si>
    <t>SPIT1</t>
  </si>
  <si>
    <t>SPIT2</t>
  </si>
  <si>
    <t>Strathaven</t>
  </si>
  <si>
    <t>STHA2</t>
  </si>
  <si>
    <t>STHA4</t>
  </si>
  <si>
    <t>Tealing</t>
  </si>
  <si>
    <t>TEAL1</t>
  </si>
  <si>
    <t>TEAL2</t>
  </si>
  <si>
    <t>Thurso South</t>
  </si>
  <si>
    <t>THUS1</t>
  </si>
  <si>
    <t>THUS2</t>
  </si>
  <si>
    <t>Tongland</t>
  </si>
  <si>
    <t>TONG1</t>
  </si>
  <si>
    <t>Torness</t>
  </si>
  <si>
    <t>TORN4</t>
  </si>
  <si>
    <t>Tummel</t>
  </si>
  <si>
    <t>TUMM2</t>
  </si>
  <si>
    <t>Westfield</t>
  </si>
  <si>
    <t>WFIE1</t>
  </si>
  <si>
    <t>WFIE2</t>
  </si>
  <si>
    <t>Wishaw (Gowkthrapple)</t>
  </si>
  <si>
    <t>WISH4</t>
  </si>
  <si>
    <t>Windyhill</t>
  </si>
  <si>
    <t>WIYH1</t>
  </si>
  <si>
    <t>WIYH2</t>
  </si>
  <si>
    <t>Whitelee</t>
  </si>
  <si>
    <t>WLEE2</t>
  </si>
  <si>
    <t>Whitelee Extension</t>
  </si>
  <si>
    <t>WLEX2</t>
  </si>
  <si>
    <t>Procurement Excel Wookbook Inspection</t>
  </si>
  <si>
    <t>Date:</t>
  </si>
  <si>
    <t>UserName:</t>
  </si>
  <si>
    <t>daniel.bonsor</t>
  </si>
  <si>
    <t>Workbook Secure:</t>
  </si>
  <si>
    <t>HyperLinks List</t>
  </si>
  <si>
    <t>Worksheet Name</t>
  </si>
  <si>
    <t>No of Embedded Documents</t>
  </si>
  <si>
    <t>Is Worksheet Hidden</t>
  </si>
  <si>
    <t>HyperLinks</t>
  </si>
  <si>
    <t>Protected</t>
  </si>
  <si>
    <t>External Excel Links</t>
  </si>
  <si>
    <t>Cell Reference</t>
  </si>
  <si>
    <t>HyperLink</t>
  </si>
  <si>
    <t>1. Introduction</t>
  </si>
  <si>
    <t>No</t>
  </si>
  <si>
    <t>Yes</t>
  </si>
  <si>
    <t>2. Financial Health - Tool</t>
  </si>
  <si>
    <t>2. Financial Health - Details</t>
  </si>
  <si>
    <t>3. Milestones</t>
  </si>
  <si>
    <t>4. Project Plan</t>
  </si>
  <si>
    <t>5.a. Commercial Submissions</t>
  </si>
  <si>
    <t>5.b. Bundling of solutions</t>
  </si>
  <si>
    <t>6. Reference</t>
  </si>
  <si>
    <t>7. Conditional Tender Example</t>
  </si>
  <si>
    <t>8. Substation List</t>
  </si>
  <si>
    <t>Contract Rate - (£/SP)</t>
  </si>
  <si>
    <t>Please state the availability price that will be paid when the solution is declared available. This will be used as part of the commercial assessment and for payments under the contract. The price base must be the year of delivery.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</si>
</sst>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44" formatCode="_-&quot;£&quot;* #,##0.00_-;\-&quot;£&quot;* #,##0.00_-;_-&quot;£&quot;* &quot;-&quot;??_-;_-@_-"/>
    <numFmt numFmtId="43" formatCode="_-* #,##0.00_-;\-* #,##0.00_-;_-* &quot;-&quot;??_-;_-@_-"/>
    <numFmt numFmtId="164" formatCode="&quot;£&quot;#,##0.00"/>
    <numFmt numFmtId="165" formatCode="0.0%"/>
    <numFmt numFmtId="166" formatCode="0.0"/>
  </numFmts>
  <fonts count="39" x14ac:knownFonts="1">
    <font>
      <sz val="11"/>
      <color theme="1"/>
      <name val="Calibri"/>
      <family val="2"/>
      <scheme val="minor"/>
    </font>
    <font>
      <sz val="11"/>
      <color indexed="8"/>
      <name val="Calibri"/>
      <family val="2"/>
    </font>
    <font>
      <sz val="11"/>
      <color theme="1"/>
      <name val="Arial"/>
      <family val="2"/>
    </font>
    <font>
      <sz val="11"/>
      <name val="Arial"/>
      <family val="2"/>
    </font>
    <font>
      <b/>
      <sz val="11"/>
      <color theme="1"/>
      <name val="Arial"/>
      <family val="2"/>
    </font>
    <font>
      <b/>
      <sz val="11"/>
      <color indexed="8"/>
      <name val="Arial"/>
      <family val="2"/>
    </font>
    <font>
      <b/>
      <sz val="11"/>
      <color theme="1"/>
      <name val="Calibri"/>
      <family val="2"/>
      <scheme val="minor"/>
    </font>
    <font>
      <b/>
      <sz val="12"/>
      <color theme="1"/>
      <name val="Calibri"/>
      <family val="2"/>
      <scheme val="minor"/>
    </font>
    <font>
      <b/>
      <sz val="11"/>
      <color theme="0"/>
      <name val="Calibri"/>
      <family val="2"/>
      <scheme val="minor"/>
    </font>
    <font>
      <b/>
      <sz val="14"/>
      <color rgb="FFF26522"/>
      <name val="Arial"/>
      <family val="2"/>
    </font>
    <font>
      <sz val="10"/>
      <color theme="1"/>
      <name val="Calibri"/>
      <family val="2"/>
      <scheme val="minor"/>
    </font>
    <font>
      <sz val="10"/>
      <color rgb="FF000000"/>
      <name val="Calibri"/>
      <family val="2"/>
      <scheme val="minor"/>
    </font>
    <font>
      <b/>
      <sz val="14"/>
      <color rgb="FFF26522"/>
      <name val="Calibri"/>
      <family val="2"/>
      <scheme val="minor"/>
    </font>
    <font>
      <sz val="11"/>
      <name val="Calibri"/>
      <family val="2"/>
      <scheme val="minor"/>
    </font>
    <font>
      <sz val="11"/>
      <color rgb="FFFFFFFF"/>
      <name val="Calibri"/>
      <family val="2"/>
    </font>
    <font>
      <b/>
      <sz val="11"/>
      <color rgb="FF000000"/>
      <name val="Calibri"/>
      <family val="2"/>
      <scheme val="minor"/>
    </font>
    <font>
      <sz val="11"/>
      <color theme="1"/>
      <name val="Calibri"/>
      <family val="2"/>
    </font>
    <font>
      <sz val="11"/>
      <color theme="1"/>
      <name val="Calibri"/>
      <family val="2"/>
      <scheme val="minor"/>
    </font>
    <font>
      <b/>
      <sz val="20"/>
      <color rgb="FF002060"/>
      <name val="Arial"/>
      <family val="2"/>
    </font>
    <font>
      <b/>
      <sz val="11"/>
      <name val="Arial"/>
      <family val="2"/>
    </font>
    <font>
      <b/>
      <sz val="11"/>
      <color indexed="23"/>
      <name val="Arial"/>
      <family val="2"/>
    </font>
    <font>
      <sz val="14"/>
      <color indexed="9"/>
      <name val="Arial"/>
      <family val="2"/>
    </font>
    <font>
      <u/>
      <sz val="10"/>
      <color indexed="12"/>
      <name val="Arial"/>
      <family val="2"/>
    </font>
    <font>
      <b/>
      <sz val="11"/>
      <color indexed="9"/>
      <name val="Arial"/>
      <family val="2"/>
    </font>
    <font>
      <i/>
      <sz val="10"/>
      <color rgb="FFFF0000"/>
      <name val="Arial"/>
      <family val="2"/>
    </font>
    <font>
      <sz val="11"/>
      <color indexed="9"/>
      <name val="Arial"/>
      <family val="2"/>
    </font>
    <font>
      <b/>
      <sz val="11"/>
      <color rgb="FFFFFFFF"/>
      <name val="Arial"/>
      <family val="2"/>
    </font>
    <font>
      <b/>
      <sz val="11"/>
      <color indexed="63"/>
      <name val="Arial"/>
      <family val="2"/>
    </font>
    <font>
      <sz val="11"/>
      <color indexed="10"/>
      <name val="Arial"/>
      <family val="2"/>
    </font>
    <font>
      <b/>
      <sz val="11"/>
      <color theme="0"/>
      <name val="Arial"/>
      <family val="2"/>
    </font>
    <font>
      <sz val="11"/>
      <color theme="0"/>
      <name val="Arial"/>
      <family val="2"/>
    </font>
    <font>
      <sz val="10"/>
      <name val="Arial"/>
      <family val="2"/>
    </font>
    <font>
      <i/>
      <sz val="11"/>
      <color theme="1"/>
      <name val="Calibri"/>
      <family val="2"/>
      <scheme val="minor"/>
    </font>
    <font>
      <i/>
      <sz val="10"/>
      <color theme="1"/>
      <name val="Calibri"/>
      <family val="2"/>
      <scheme val="minor"/>
    </font>
    <font>
      <b/>
      <sz val="16"/>
      <color theme="1"/>
      <name val="Calibri"/>
      <family val="2"/>
      <scheme val="minor"/>
    </font>
    <font>
      <b/>
      <sz val="11"/>
      <name val="Calibri"/>
      <family val="2"/>
      <scheme val="minor"/>
    </font>
    <font>
      <sz val="12"/>
      <color rgb="FFFFFFFF"/>
      <name val="Calibri"/>
      <family val="2"/>
      <scheme val="minor"/>
    </font>
    <font>
      <b/>
      <sz val="14"/>
      <color rgb="FFFFFFFF"/>
      <name val="Calibri"/>
      <family val="2"/>
      <scheme val="minor"/>
    </font>
    <font>
      <b/>
      <sz val="11"/>
      <color rgb="FFFF0000"/>
      <name val="Calibri"/>
      <family val="2"/>
      <scheme val="minor"/>
    </font>
  </fonts>
  <fills count="15">
    <fill>
      <patternFill patternType="none"/>
    </fill>
    <fill>
      <patternFill patternType="gray125"/>
    </fill>
    <fill>
      <patternFill patternType="solid">
        <fgColor theme="7" tint="0.79998168889431442"/>
        <bgColor indexed="64"/>
      </patternFill>
    </fill>
    <fill>
      <patternFill patternType="solid">
        <fgColor theme="5"/>
        <bgColor indexed="64"/>
      </patternFill>
    </fill>
    <fill>
      <patternFill patternType="solid">
        <fgColor theme="5" tint="0.59999389629810485"/>
        <bgColor indexed="64"/>
      </patternFill>
    </fill>
    <fill>
      <patternFill patternType="solid">
        <fgColor rgb="FFED7D31"/>
        <bgColor rgb="FF000000"/>
      </patternFill>
    </fill>
    <fill>
      <patternFill patternType="solid">
        <fgColor rgb="FFFFFF00"/>
        <bgColor indexed="64"/>
      </patternFill>
    </fill>
    <fill>
      <patternFill patternType="solid">
        <fgColor rgb="FFA9D08E"/>
        <bgColor indexed="64"/>
      </patternFill>
    </fill>
    <fill>
      <patternFill patternType="solid">
        <fgColor rgb="FFC6E0B4"/>
        <bgColor indexed="64"/>
      </patternFill>
    </fill>
    <fill>
      <patternFill patternType="solid">
        <fgColor theme="9" tint="0.39997558519241921"/>
        <bgColor indexed="64"/>
      </patternFill>
    </fill>
    <fill>
      <patternFill patternType="solid">
        <fgColor theme="7"/>
        <bgColor indexed="64"/>
      </patternFill>
    </fill>
    <fill>
      <patternFill patternType="solid">
        <fgColor rgb="FFFFC000"/>
        <bgColor indexed="64"/>
      </patternFill>
    </fill>
    <fill>
      <patternFill patternType="solid">
        <fgColor theme="0"/>
        <bgColor indexed="64"/>
      </patternFill>
    </fill>
    <fill>
      <patternFill patternType="solid">
        <fgColor rgb="FFFF0000"/>
        <bgColor indexed="64"/>
      </patternFill>
    </fill>
    <fill>
      <patternFill patternType="solid">
        <fgColor theme="0" tint="-0.34998626667073579"/>
        <bgColor indexed="64"/>
      </patternFill>
    </fill>
  </fills>
  <borders count="7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rgb="FF000000"/>
      </right>
      <top style="medium">
        <color indexed="64"/>
      </top>
      <bottom/>
      <diagonal/>
    </border>
    <border>
      <left style="medium">
        <color indexed="64"/>
      </left>
      <right style="thin">
        <color rgb="FF000000"/>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top style="thin">
        <color auto="1"/>
      </top>
      <bottom style="thin">
        <color auto="1"/>
      </bottom>
      <diagonal/>
    </border>
    <border>
      <left/>
      <right style="medium">
        <color indexed="64"/>
      </right>
      <top style="thin">
        <color auto="1"/>
      </top>
      <bottom style="thin">
        <color auto="1"/>
      </bottom>
      <diagonal/>
    </border>
    <border>
      <left/>
      <right style="medium">
        <color indexed="64"/>
      </right>
      <top/>
      <bottom style="thin">
        <color auto="1"/>
      </bottom>
      <diagonal/>
    </border>
    <border>
      <left style="thin">
        <color rgb="FF000000"/>
      </left>
      <right style="thin">
        <color rgb="FF000000"/>
      </right>
      <top style="medium">
        <color indexed="64"/>
      </top>
      <bottom style="thin">
        <color rgb="FF000000"/>
      </bottom>
      <diagonal/>
    </border>
    <border>
      <left style="thin">
        <color rgb="FF000000"/>
      </left>
      <right style="medium">
        <color rgb="FF000000"/>
      </right>
      <top style="medium">
        <color indexed="64"/>
      </top>
      <bottom style="thin">
        <color rgb="FF000000"/>
      </bottom>
      <diagonal/>
    </border>
    <border>
      <left style="thin">
        <color rgb="FF000000"/>
      </left>
      <right style="thin">
        <color rgb="FF000000"/>
      </right>
      <top style="thin">
        <color rgb="FF000000"/>
      </top>
      <bottom style="medium">
        <color indexed="64"/>
      </bottom>
      <diagonal/>
    </border>
    <border>
      <left style="thin">
        <color rgb="FF000000"/>
      </left>
      <right style="medium">
        <color rgb="FF000000"/>
      </right>
      <top style="thin">
        <color rgb="FF000000"/>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theme="4"/>
      </left>
      <right style="thin">
        <color theme="4"/>
      </right>
      <top style="thin">
        <color theme="4"/>
      </top>
      <bottom style="thin">
        <color theme="4"/>
      </bottom>
      <diagonal/>
    </border>
    <border>
      <left style="thin">
        <color rgb="FFFFFFFF"/>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indexed="64"/>
      </left>
      <right style="medium">
        <color indexed="64"/>
      </right>
      <top style="medium">
        <color indexed="64"/>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rgb="FF000000"/>
      </right>
      <top style="medium">
        <color indexed="64"/>
      </top>
      <bottom style="thin">
        <color rgb="FF000000"/>
      </bottom>
      <diagonal/>
    </border>
    <border>
      <left/>
      <right style="thin">
        <color rgb="FF000000"/>
      </right>
      <top style="thin">
        <color rgb="FF000000"/>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8">
    <xf numFmtId="0" fontId="0" fillId="0" borderId="0"/>
    <xf numFmtId="0" fontId="1" fillId="0" borderId="0"/>
    <xf numFmtId="43" fontId="17" fillId="0" borderId="0" applyFont="0" applyFill="0" applyBorder="0" applyAlignment="0" applyProtection="0"/>
    <xf numFmtId="44" fontId="17" fillId="0" borderId="0" applyFont="0" applyFill="0" applyBorder="0" applyAlignment="0" applyProtection="0"/>
    <xf numFmtId="9" fontId="17" fillId="0" borderId="0" applyFont="0" applyFill="0" applyBorder="0" applyAlignment="0" applyProtection="0"/>
    <xf numFmtId="0" fontId="22" fillId="0" borderId="0" applyNumberFormat="0" applyFill="0" applyBorder="0" applyAlignment="0" applyProtection="0">
      <alignment vertical="top"/>
      <protection locked="0"/>
    </xf>
    <xf numFmtId="0" fontId="31" fillId="0" borderId="0"/>
    <xf numFmtId="0" fontId="31" fillId="0" borderId="0"/>
  </cellStyleXfs>
  <cellXfs count="308">
    <xf numFmtId="0" fontId="0" fillId="0" borderId="0" xfId="0"/>
    <xf numFmtId="0" fontId="9" fillId="2" borderId="0" xfId="0" applyFont="1" applyFill="1"/>
    <xf numFmtId="0" fontId="0" fillId="2" borderId="0" xfId="0" applyFill="1"/>
    <xf numFmtId="0" fontId="8" fillId="3" borderId="11" xfId="0" applyFont="1" applyFill="1" applyBorder="1" applyAlignment="1">
      <alignment horizontal="left"/>
    </xf>
    <xf numFmtId="0" fontId="8" fillId="3" borderId="12" xfId="0" applyFont="1" applyFill="1" applyBorder="1" applyAlignment="1">
      <alignment wrapText="1"/>
    </xf>
    <xf numFmtId="0" fontId="8" fillId="3" borderId="12" xfId="0" applyFont="1" applyFill="1" applyBorder="1"/>
    <xf numFmtId="0" fontId="8" fillId="3" borderId="13" xfId="0" applyFont="1" applyFill="1" applyBorder="1"/>
    <xf numFmtId="0" fontId="12" fillId="2" borderId="0" xfId="0" applyFont="1" applyFill="1"/>
    <xf numFmtId="0" fontId="8" fillId="3" borderId="13" xfId="0" applyFont="1" applyFill="1" applyBorder="1" applyAlignment="1">
      <alignment horizontal="left"/>
    </xf>
    <xf numFmtId="0" fontId="0" fillId="4" borderId="37" xfId="0" applyFill="1" applyBorder="1"/>
    <xf numFmtId="0" fontId="0" fillId="4" borderId="5" xfId="0" applyFill="1" applyBorder="1"/>
    <xf numFmtId="0" fontId="0" fillId="4" borderId="15" xfId="0" applyFill="1" applyBorder="1"/>
    <xf numFmtId="0" fontId="0" fillId="4" borderId="38" xfId="0" applyFill="1" applyBorder="1"/>
    <xf numFmtId="0" fontId="0" fillId="4" borderId="24" xfId="0" applyFill="1" applyBorder="1"/>
    <xf numFmtId="0" fontId="0" fillId="4" borderId="39" xfId="0" applyFill="1" applyBorder="1"/>
    <xf numFmtId="0" fontId="0" fillId="0" borderId="46" xfId="0" applyBorder="1"/>
    <xf numFmtId="0" fontId="0" fillId="0" borderId="46" xfId="0" applyBorder="1" applyAlignment="1">
      <alignment horizontal="left" vertical="center"/>
    </xf>
    <xf numFmtId="0" fontId="16" fillId="0" borderId="46" xfId="0" applyFont="1" applyBorder="1" applyAlignment="1">
      <alignment wrapText="1"/>
    </xf>
    <xf numFmtId="0" fontId="16" fillId="0" borderId="46" xfId="0" applyFont="1" applyBorder="1" applyAlignment="1">
      <alignment horizontal="left" wrapText="1"/>
    </xf>
    <xf numFmtId="0" fontId="23" fillId="10" borderId="3" xfId="5" applyNumberFormat="1" applyFont="1" applyFill="1" applyBorder="1" applyAlignment="1" applyProtection="1">
      <alignment horizontal="center" vertical="center" wrapText="1"/>
    </xf>
    <xf numFmtId="49" fontId="24" fillId="6" borderId="3" xfId="5" applyNumberFormat="1" applyFont="1" applyFill="1" applyBorder="1" applyAlignment="1" applyProtection="1">
      <alignment horizontal="center" vertical="center" wrapText="1"/>
      <protection locked="0"/>
    </xf>
    <xf numFmtId="0" fontId="24" fillId="6" borderId="3" xfId="0" applyFont="1" applyFill="1" applyBorder="1" applyAlignment="1" applyProtection="1">
      <alignment horizontal="center" vertical="center"/>
      <protection locked="0"/>
    </xf>
    <xf numFmtId="3" fontId="2" fillId="6" borderId="3" xfId="0" applyNumberFormat="1" applyFont="1" applyFill="1" applyBorder="1" applyAlignment="1" applyProtection="1">
      <alignment horizontal="center" vertical="center"/>
      <protection locked="0"/>
    </xf>
    <xf numFmtId="6" fontId="23" fillId="10" borderId="51" xfId="5" quotePrefix="1" applyNumberFormat="1" applyFont="1" applyFill="1" applyBorder="1" applyAlignment="1" applyProtection="1">
      <alignment vertical="center"/>
    </xf>
    <xf numFmtId="165" fontId="2" fillId="0" borderId="3" xfId="4" applyNumberFormat="1" applyFont="1" applyFill="1" applyBorder="1" applyAlignment="1" applyProtection="1">
      <alignment horizontal="center" vertical="center"/>
    </xf>
    <xf numFmtId="165" fontId="3" fillId="0" borderId="3" xfId="4" applyNumberFormat="1" applyFont="1" applyFill="1" applyBorder="1" applyAlignment="1" applyProtection="1">
      <alignment horizontal="center" vertical="center"/>
    </xf>
    <xf numFmtId="166" fontId="2" fillId="0" borderId="3" xfId="2" applyNumberFormat="1" applyFont="1" applyFill="1" applyBorder="1" applyAlignment="1" applyProtection="1">
      <alignment horizontal="center" vertical="center"/>
    </xf>
    <xf numFmtId="2" fontId="3" fillId="0" borderId="3" xfId="4" applyNumberFormat="1" applyFont="1" applyFill="1" applyBorder="1" applyAlignment="1" applyProtection="1">
      <alignment horizontal="center" vertical="center"/>
    </xf>
    <xf numFmtId="0" fontId="2" fillId="2" borderId="3" xfId="4" applyNumberFormat="1" applyFont="1" applyFill="1" applyBorder="1" applyAlignment="1" applyProtection="1">
      <alignment horizontal="center" vertical="center"/>
    </xf>
    <xf numFmtId="3" fontId="3" fillId="0" borderId="3" xfId="4" applyNumberFormat="1" applyFont="1" applyFill="1" applyBorder="1" applyAlignment="1" applyProtection="1">
      <alignment horizontal="center" vertical="center"/>
    </xf>
    <xf numFmtId="0" fontId="0" fillId="2" borderId="0" xfId="0" applyFill="1" applyAlignment="1">
      <alignment vertical="center" wrapText="1"/>
    </xf>
    <xf numFmtId="49" fontId="2" fillId="6" borderId="3" xfId="0" applyNumberFormat="1" applyFont="1" applyFill="1" applyBorder="1" applyAlignment="1" applyProtection="1">
      <alignment vertical="center"/>
      <protection locked="0"/>
    </xf>
    <xf numFmtId="0" fontId="2" fillId="2" borderId="0" xfId="0" applyFont="1" applyFill="1" applyAlignment="1">
      <alignment vertical="center"/>
    </xf>
    <xf numFmtId="0" fontId="19" fillId="2" borderId="0" xfId="0" applyFont="1" applyFill="1" applyAlignment="1">
      <alignment horizontal="center" vertical="center"/>
    </xf>
    <xf numFmtId="0" fontId="2" fillId="2" borderId="51" xfId="0" applyFont="1" applyFill="1" applyBorder="1" applyAlignment="1">
      <alignment horizontal="left" vertical="center" wrapText="1"/>
    </xf>
    <xf numFmtId="0" fontId="2" fillId="2" borderId="52" xfId="0" applyFont="1" applyFill="1" applyBorder="1" applyAlignment="1">
      <alignment horizontal="left" vertical="center" wrapText="1"/>
    </xf>
    <xf numFmtId="0" fontId="2" fillId="2" borderId="0" xfId="0" applyFont="1" applyFill="1" applyAlignment="1">
      <alignment horizontal="left" vertical="center"/>
    </xf>
    <xf numFmtId="0" fontId="2" fillId="2" borderId="0" xfId="0" applyFont="1" applyFill="1" applyAlignment="1">
      <alignment horizontal="center" vertical="center"/>
    </xf>
    <xf numFmtId="0" fontId="2" fillId="2" borderId="51" xfId="0" applyFont="1" applyFill="1" applyBorder="1" applyAlignment="1">
      <alignment vertical="center"/>
    </xf>
    <xf numFmtId="0" fontId="2" fillId="2" borderId="30" xfId="0" applyFont="1" applyFill="1" applyBorder="1" applyAlignment="1">
      <alignment vertical="center"/>
    </xf>
    <xf numFmtId="0" fontId="4" fillId="2" borderId="0" xfId="0" applyFont="1" applyFill="1" applyAlignment="1">
      <alignment horizontal="center" vertical="center"/>
    </xf>
    <xf numFmtId="0" fontId="20" fillId="2" borderId="0" xfId="0" applyFont="1" applyFill="1" applyAlignment="1">
      <alignment horizontal="center" vertical="center"/>
    </xf>
    <xf numFmtId="0" fontId="3" fillId="2" borderId="0" xfId="0" applyFont="1" applyFill="1" applyAlignment="1">
      <alignment horizontal="center" vertical="center"/>
    </xf>
    <xf numFmtId="0" fontId="2" fillId="2" borderId="0" xfId="0" applyFont="1" applyFill="1" applyAlignment="1">
      <alignment vertical="center" wrapText="1"/>
    </xf>
    <xf numFmtId="0" fontId="2" fillId="2" borderId="0" xfId="0" applyFont="1" applyFill="1" applyAlignment="1">
      <alignment horizontal="center" vertical="center" wrapText="1"/>
    </xf>
    <xf numFmtId="0" fontId="3" fillId="2" borderId="0" xfId="0" applyFont="1" applyFill="1" applyAlignment="1">
      <alignment vertical="center"/>
    </xf>
    <xf numFmtId="0" fontId="25" fillId="10" borderId="30" xfId="0" applyFont="1" applyFill="1" applyBorder="1" applyAlignment="1">
      <alignment vertical="center"/>
    </xf>
    <xf numFmtId="0" fontId="25" fillId="10" borderId="52" xfId="0" applyFont="1" applyFill="1" applyBorder="1" applyAlignment="1">
      <alignment vertical="center"/>
    </xf>
    <xf numFmtId="3" fontId="28" fillId="2" borderId="0" xfId="0" applyNumberFormat="1" applyFont="1" applyFill="1" applyAlignment="1">
      <alignment horizontal="center" vertical="center"/>
    </xf>
    <xf numFmtId="0" fontId="30" fillId="2" borderId="0" xfId="0" applyFont="1" applyFill="1" applyAlignment="1">
      <alignment vertical="center"/>
    </xf>
    <xf numFmtId="0" fontId="30" fillId="2" borderId="0" xfId="0" applyFont="1" applyFill="1" applyAlignment="1">
      <alignment horizontal="left" vertical="center" wrapText="1"/>
    </xf>
    <xf numFmtId="0" fontId="2" fillId="10" borderId="3" xfId="0" applyFont="1" applyFill="1" applyBorder="1" applyAlignment="1">
      <alignment horizontal="center" vertical="center" wrapText="1"/>
    </xf>
    <xf numFmtId="0" fontId="2" fillId="0" borderId="3" xfId="0" applyFont="1" applyBorder="1" applyAlignment="1">
      <alignment horizontal="center" vertical="center"/>
    </xf>
    <xf numFmtId="166" fontId="2" fillId="0" borderId="3" xfId="0" applyNumberFormat="1" applyFont="1" applyBorder="1" applyAlignment="1">
      <alignment horizontal="center" vertical="center"/>
    </xf>
    <xf numFmtId="0" fontId="2" fillId="10" borderId="3" xfId="0" applyFont="1" applyFill="1" applyBorder="1" applyAlignment="1">
      <alignment horizontal="center" vertical="center"/>
    </xf>
    <xf numFmtId="0" fontId="4" fillId="2" borderId="3" xfId="0" applyFont="1" applyFill="1" applyBorder="1" applyAlignment="1">
      <alignment horizontal="center" vertical="center"/>
    </xf>
    <xf numFmtId="2" fontId="30" fillId="2" borderId="0" xfId="0" applyNumberFormat="1" applyFont="1" applyFill="1" applyAlignment="1">
      <alignment vertical="center"/>
    </xf>
    <xf numFmtId="0" fontId="4" fillId="2" borderId="44" xfId="0" applyFont="1" applyFill="1" applyBorder="1" applyAlignment="1">
      <alignment horizontal="center" vertical="center"/>
    </xf>
    <xf numFmtId="0" fontId="2" fillId="10" borderId="3" xfId="0" applyFont="1" applyFill="1" applyBorder="1" applyAlignment="1">
      <alignment vertical="center"/>
    </xf>
    <xf numFmtId="0" fontId="23" fillId="6" borderId="4" xfId="5" applyNumberFormat="1" applyFont="1" applyFill="1" applyBorder="1" applyAlignment="1" applyProtection="1">
      <alignment horizontal="center" vertical="center" wrapText="1"/>
      <protection locked="0"/>
    </xf>
    <xf numFmtId="0" fontId="2" fillId="6" borderId="4" xfId="0" applyFont="1" applyFill="1" applyBorder="1" applyAlignment="1" applyProtection="1">
      <alignment vertical="center"/>
      <protection locked="0"/>
    </xf>
    <xf numFmtId="0" fontId="26" fillId="6" borderId="3" xfId="0" applyFont="1" applyFill="1" applyBorder="1" applyAlignment="1" applyProtection="1">
      <alignment horizontal="center" vertical="center"/>
      <protection locked="0"/>
    </xf>
    <xf numFmtId="0" fontId="10" fillId="6" borderId="5" xfId="0" applyFont="1" applyFill="1" applyBorder="1" applyAlignment="1" applyProtection="1">
      <alignment wrapText="1"/>
      <protection locked="0"/>
    </xf>
    <xf numFmtId="0" fontId="10" fillId="6" borderId="3" xfId="0" applyFont="1" applyFill="1" applyBorder="1" applyAlignment="1" applyProtection="1">
      <alignment wrapText="1"/>
      <protection locked="0"/>
    </xf>
    <xf numFmtId="0" fontId="11" fillId="6" borderId="3" xfId="0" applyFont="1" applyFill="1" applyBorder="1" applyAlignment="1" applyProtection="1">
      <alignment wrapText="1"/>
      <protection locked="0"/>
    </xf>
    <xf numFmtId="0" fontId="10" fillId="6" borderId="4" xfId="0" applyFont="1" applyFill="1" applyBorder="1" applyAlignment="1" applyProtection="1">
      <alignment wrapText="1"/>
      <protection locked="0"/>
    </xf>
    <xf numFmtId="0" fontId="10" fillId="6" borderId="18" xfId="0" applyFont="1" applyFill="1" applyBorder="1" applyAlignment="1" applyProtection="1">
      <alignment wrapText="1"/>
      <protection locked="0"/>
    </xf>
    <xf numFmtId="0" fontId="0" fillId="6" borderId="5" xfId="0" applyFill="1" applyBorder="1" applyAlignment="1" applyProtection="1">
      <alignment wrapText="1"/>
      <protection locked="0"/>
    </xf>
    <xf numFmtId="0" fontId="0" fillId="7" borderId="17" xfId="0" applyFill="1" applyBorder="1" applyProtection="1">
      <protection locked="0"/>
    </xf>
    <xf numFmtId="0" fontId="0" fillId="6" borderId="24" xfId="0" applyFill="1" applyBorder="1" applyAlignment="1" applyProtection="1">
      <alignment wrapText="1"/>
      <protection locked="0"/>
    </xf>
    <xf numFmtId="0" fontId="0" fillId="7" borderId="20" xfId="0" applyFill="1" applyBorder="1" applyProtection="1">
      <protection locked="0"/>
    </xf>
    <xf numFmtId="0" fontId="0" fillId="2" borderId="0" xfId="0" applyFill="1" applyProtection="1">
      <protection locked="0"/>
    </xf>
    <xf numFmtId="0" fontId="0" fillId="0" borderId="0" xfId="0" applyProtection="1">
      <protection locked="0"/>
    </xf>
    <xf numFmtId="0" fontId="7" fillId="2" borderId="0" xfId="0" applyFont="1" applyFill="1" applyAlignment="1" applyProtection="1">
      <alignment vertical="center"/>
      <protection locked="0"/>
    </xf>
    <xf numFmtId="0" fontId="8" fillId="3" borderId="11" xfId="0" applyFont="1" applyFill="1" applyBorder="1" applyAlignment="1" applyProtection="1">
      <alignment horizontal="left"/>
      <protection locked="0"/>
    </xf>
    <xf numFmtId="0" fontId="8" fillId="3" borderId="12" xfId="0" applyFont="1" applyFill="1" applyBorder="1" applyAlignment="1" applyProtection="1">
      <alignment wrapText="1"/>
      <protection locked="0"/>
    </xf>
    <xf numFmtId="0" fontId="8" fillId="3" borderId="13" xfId="0" applyFont="1" applyFill="1" applyBorder="1" applyProtection="1">
      <protection locked="0"/>
    </xf>
    <xf numFmtId="0" fontId="7" fillId="0" borderId="0" xfId="0" applyFont="1" applyAlignment="1" applyProtection="1">
      <alignment vertical="center"/>
      <protection locked="0"/>
    </xf>
    <xf numFmtId="0" fontId="0" fillId="4" borderId="14" xfId="0" applyFill="1" applyBorder="1" applyAlignment="1" applyProtection="1">
      <alignment wrapText="1"/>
      <protection locked="0"/>
    </xf>
    <xf numFmtId="0" fontId="0" fillId="4" borderId="10" xfId="0" applyFill="1" applyBorder="1" applyAlignment="1" applyProtection="1">
      <alignment wrapText="1"/>
      <protection locked="0"/>
    </xf>
    <xf numFmtId="0" fontId="13" fillId="2" borderId="0" xfId="0" applyFont="1" applyFill="1" applyAlignment="1" applyProtection="1">
      <alignment horizontal="left" vertical="center" readingOrder="1"/>
      <protection locked="0"/>
    </xf>
    <xf numFmtId="0" fontId="0" fillId="2" borderId="0" xfId="0" applyFill="1" applyAlignment="1">
      <alignment horizontal="left" vertical="top"/>
    </xf>
    <xf numFmtId="0" fontId="2" fillId="2" borderId="0" xfId="0" applyFont="1" applyFill="1" applyAlignment="1">
      <alignment horizontal="left" vertical="top"/>
    </xf>
    <xf numFmtId="0" fontId="5" fillId="2" borderId="33" xfId="1" applyFont="1" applyFill="1" applyBorder="1" applyAlignment="1">
      <alignment horizontal="left" vertical="top" wrapText="1"/>
    </xf>
    <xf numFmtId="0" fontId="2" fillId="2" borderId="34" xfId="0" applyFont="1" applyFill="1" applyBorder="1" applyAlignment="1">
      <alignment horizontal="left" vertical="top" wrapText="1"/>
    </xf>
    <xf numFmtId="0" fontId="5" fillId="2" borderId="60" xfId="1" applyFont="1" applyFill="1" applyBorder="1" applyAlignment="1">
      <alignment horizontal="left" vertical="top" wrapText="1"/>
    </xf>
    <xf numFmtId="0" fontId="2" fillId="2" borderId="61" xfId="0" applyFont="1" applyFill="1" applyBorder="1" applyAlignment="1">
      <alignment horizontal="left" vertical="top" wrapText="1"/>
    </xf>
    <xf numFmtId="0" fontId="5" fillId="2" borderId="1" xfId="1" applyFont="1" applyFill="1" applyBorder="1" applyAlignment="1">
      <alignment horizontal="left" vertical="top" wrapText="1"/>
    </xf>
    <xf numFmtId="0" fontId="3" fillId="2" borderId="2" xfId="0" applyFont="1" applyFill="1" applyBorder="1" applyAlignment="1">
      <alignment horizontal="left" vertical="top" wrapText="1"/>
    </xf>
    <xf numFmtId="0" fontId="2" fillId="2" borderId="2" xfId="0" applyFont="1" applyFill="1" applyBorder="1" applyAlignment="1">
      <alignment horizontal="left" vertical="top" wrapText="1"/>
    </xf>
    <xf numFmtId="0" fontId="4" fillId="2" borderId="7" xfId="0" applyFont="1" applyFill="1" applyBorder="1" applyAlignment="1">
      <alignment horizontal="left" vertical="top" wrapText="1"/>
    </xf>
    <xf numFmtId="164" fontId="5" fillId="2" borderId="1" xfId="1" applyNumberFormat="1" applyFont="1" applyFill="1" applyBorder="1" applyAlignment="1">
      <alignment horizontal="left" vertical="top" wrapText="1"/>
    </xf>
    <xf numFmtId="0" fontId="4" fillId="2" borderId="33"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63" xfId="0" applyFont="1" applyFill="1" applyBorder="1" applyAlignment="1">
      <alignment horizontal="left" vertical="top" wrapText="1"/>
    </xf>
    <xf numFmtId="0" fontId="2" fillId="2" borderId="64" xfId="0" applyFont="1" applyFill="1" applyBorder="1" applyAlignment="1">
      <alignment horizontal="left" vertical="top" wrapText="1"/>
    </xf>
    <xf numFmtId="0" fontId="4" fillId="2" borderId="66" xfId="0" applyFont="1" applyFill="1" applyBorder="1" applyAlignment="1">
      <alignment horizontal="left" vertical="top" wrapText="1"/>
    </xf>
    <xf numFmtId="0" fontId="2" fillId="2" borderId="36" xfId="0" applyFont="1" applyFill="1" applyBorder="1" applyAlignment="1">
      <alignment horizontal="left" vertical="top" wrapText="1"/>
    </xf>
    <xf numFmtId="0" fontId="4" fillId="2" borderId="60" xfId="0" applyFont="1" applyFill="1" applyBorder="1" applyAlignment="1">
      <alignment horizontal="left" vertical="top" wrapText="1"/>
    </xf>
    <xf numFmtId="0" fontId="4" fillId="2" borderId="35" xfId="0" applyFont="1" applyFill="1" applyBorder="1" applyAlignment="1">
      <alignment horizontal="left" vertical="top" wrapText="1"/>
    </xf>
    <xf numFmtId="0" fontId="0" fillId="6" borderId="14" xfId="0" applyFill="1" applyBorder="1" applyProtection="1">
      <protection locked="0"/>
    </xf>
    <xf numFmtId="0" fontId="0" fillId="6" borderId="16" xfId="0" applyFill="1" applyBorder="1" applyProtection="1">
      <protection locked="0"/>
    </xf>
    <xf numFmtId="0" fontId="0" fillId="9" borderId="30" xfId="0" applyFill="1" applyBorder="1" applyProtection="1">
      <protection locked="0"/>
    </xf>
    <xf numFmtId="0" fontId="0" fillId="2" borderId="30" xfId="0" applyFill="1" applyBorder="1" applyAlignment="1" applyProtection="1">
      <alignment wrapText="1"/>
      <protection locked="0"/>
    </xf>
    <xf numFmtId="0" fontId="0" fillId="2" borderId="29" xfId="0" applyFill="1" applyBorder="1" applyAlignment="1" applyProtection="1">
      <alignment wrapText="1"/>
      <protection locked="0"/>
    </xf>
    <xf numFmtId="0" fontId="0" fillId="9" borderId="29" xfId="0" applyFill="1" applyBorder="1" applyProtection="1">
      <protection locked="0"/>
    </xf>
    <xf numFmtId="0" fontId="0" fillId="0" borderId="8" xfId="0" applyBorder="1" applyProtection="1">
      <protection locked="0"/>
    </xf>
    <xf numFmtId="0" fontId="0" fillId="9" borderId="58" xfId="0" applyFill="1" applyBorder="1" applyProtection="1">
      <protection locked="0"/>
    </xf>
    <xf numFmtId="0" fontId="0" fillId="9" borderId="17" xfId="0" applyFill="1" applyBorder="1" applyProtection="1">
      <protection locked="0"/>
    </xf>
    <xf numFmtId="0" fontId="0" fillId="9" borderId="68" xfId="0" applyFill="1" applyBorder="1" applyProtection="1">
      <protection locked="0"/>
    </xf>
    <xf numFmtId="0" fontId="0" fillId="9" borderId="69" xfId="0" applyFill="1" applyBorder="1" applyProtection="1">
      <protection locked="0"/>
    </xf>
    <xf numFmtId="0" fontId="0" fillId="9" borderId="59" xfId="0" applyFill="1" applyBorder="1" applyProtection="1">
      <protection locked="0"/>
    </xf>
    <xf numFmtId="0" fontId="0" fillId="9" borderId="20" xfId="0" applyFill="1" applyBorder="1" applyProtection="1">
      <protection locked="0"/>
    </xf>
    <xf numFmtId="0" fontId="0" fillId="6" borderId="14" xfId="0" applyFill="1" applyBorder="1" applyAlignment="1" applyProtection="1">
      <alignment horizontal="center" vertical="center"/>
      <protection locked="0"/>
    </xf>
    <xf numFmtId="14" fontId="0" fillId="6" borderId="29" xfId="0" applyNumberFormat="1" applyFill="1" applyBorder="1" applyAlignment="1" applyProtection="1">
      <alignment horizontal="center" vertical="center"/>
      <protection locked="0"/>
    </xf>
    <xf numFmtId="0" fontId="0" fillId="6" borderId="29" xfId="0" applyFill="1" applyBorder="1" applyAlignment="1" applyProtection="1">
      <alignment horizontal="center" vertical="center"/>
      <protection locked="0"/>
    </xf>
    <xf numFmtId="0" fontId="0" fillId="6" borderId="32" xfId="0" applyFill="1" applyBorder="1" applyAlignment="1" applyProtection="1">
      <alignment horizontal="center" vertical="center"/>
      <protection locked="0"/>
    </xf>
    <xf numFmtId="14" fontId="0" fillId="6" borderId="14" xfId="0" applyNumberFormat="1" applyFill="1" applyBorder="1" applyAlignment="1" applyProtection="1">
      <alignment horizontal="center" vertical="center"/>
      <protection locked="0"/>
    </xf>
    <xf numFmtId="0" fontId="10" fillId="6" borderId="30" xfId="0" applyFont="1" applyFill="1" applyBorder="1" applyAlignment="1" applyProtection="1">
      <alignment horizontal="center" vertical="center" wrapText="1"/>
      <protection locked="0"/>
    </xf>
    <xf numFmtId="0" fontId="10" fillId="9" borderId="30" xfId="0" applyFont="1" applyFill="1" applyBorder="1" applyAlignment="1" applyProtection="1">
      <alignment horizontal="center" vertical="center" wrapText="1"/>
      <protection locked="0"/>
    </xf>
    <xf numFmtId="0" fontId="0" fillId="6" borderId="31" xfId="0" applyFill="1" applyBorder="1" applyAlignment="1" applyProtection="1">
      <alignment horizontal="center" vertical="center"/>
      <protection locked="0"/>
    </xf>
    <xf numFmtId="0" fontId="10" fillId="9" borderId="29" xfId="0" applyFont="1" applyFill="1" applyBorder="1" applyAlignment="1" applyProtection="1">
      <alignment horizontal="center" vertical="center" wrapText="1"/>
      <protection locked="0"/>
    </xf>
    <xf numFmtId="0" fontId="0" fillId="6" borderId="30" xfId="0" applyFill="1" applyBorder="1" applyAlignment="1" applyProtection="1">
      <alignment horizontal="center" vertical="center"/>
      <protection locked="0"/>
    </xf>
    <xf numFmtId="0" fontId="0" fillId="6" borderId="16" xfId="0" applyFill="1" applyBorder="1" applyAlignment="1" applyProtection="1">
      <alignment horizontal="center" vertical="center"/>
      <protection locked="0"/>
    </xf>
    <xf numFmtId="0" fontId="10" fillId="6" borderId="29" xfId="0" applyFont="1" applyFill="1" applyBorder="1" applyAlignment="1" applyProtection="1">
      <alignment horizontal="center" vertical="center" wrapText="1"/>
      <protection locked="0"/>
    </xf>
    <xf numFmtId="0" fontId="0" fillId="9" borderId="30" xfId="0" applyFill="1"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8"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2" borderId="0" xfId="0" applyFill="1" applyAlignment="1">
      <alignment wrapText="1"/>
    </xf>
    <xf numFmtId="0" fontId="8" fillId="3" borderId="12" xfId="0" applyFont="1" applyFill="1" applyBorder="1" applyAlignment="1" applyProtection="1">
      <alignment horizontal="center" vertical="center" wrapText="1"/>
      <protection locked="0"/>
    </xf>
    <xf numFmtId="0" fontId="8" fillId="3" borderId="13" xfId="0" applyFont="1" applyFill="1" applyBorder="1" applyAlignment="1" applyProtection="1">
      <alignment horizontal="center" vertical="center" wrapText="1"/>
      <protection locked="0"/>
    </xf>
    <xf numFmtId="0" fontId="0" fillId="2" borderId="0" xfId="0" applyFill="1" applyAlignment="1" applyProtection="1">
      <alignment wrapText="1"/>
      <protection locked="0"/>
    </xf>
    <xf numFmtId="0" fontId="0" fillId="2" borderId="0" xfId="0" applyFill="1" applyAlignment="1">
      <alignment vertical="center"/>
    </xf>
    <xf numFmtId="0" fontId="0" fillId="2" borderId="0" xfId="0" applyFill="1" applyAlignment="1">
      <alignment horizontal="center" vertical="center"/>
    </xf>
    <xf numFmtId="0" fontId="0" fillId="0" borderId="0" xfId="0" applyAlignment="1">
      <alignment horizontal="center" vertical="center"/>
    </xf>
    <xf numFmtId="0" fontId="6" fillId="0" borderId="0" xfId="0" applyFont="1" applyAlignment="1">
      <alignment horizontal="center" vertical="center"/>
    </xf>
    <xf numFmtId="0" fontId="6" fillId="0" borderId="0" xfId="0" applyFont="1" applyAlignment="1">
      <alignment horizontal="center"/>
    </xf>
    <xf numFmtId="0" fontId="8" fillId="3" borderId="11" xfId="0" applyFont="1" applyFill="1" applyBorder="1" applyAlignment="1">
      <alignment horizontal="left" vertical="center" wrapText="1"/>
    </xf>
    <xf numFmtId="0" fontId="8" fillId="3" borderId="45" xfId="0" applyFont="1" applyFill="1" applyBorder="1" applyAlignment="1">
      <alignment horizontal="left" vertical="center" wrapText="1"/>
    </xf>
    <xf numFmtId="0" fontId="8" fillId="3" borderId="12" xfId="0" applyFont="1" applyFill="1" applyBorder="1" applyAlignment="1">
      <alignment vertical="center" wrapText="1"/>
    </xf>
    <xf numFmtId="0" fontId="8" fillId="3" borderId="12"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40" xfId="0" applyFont="1" applyFill="1" applyBorder="1" applyAlignment="1">
      <alignment horizontal="center" vertical="center" wrapText="1"/>
    </xf>
    <xf numFmtId="0" fontId="8" fillId="3" borderId="45" xfId="0" applyFont="1" applyFill="1" applyBorder="1" applyAlignment="1">
      <alignment horizontal="center" vertical="center" wrapText="1"/>
    </xf>
    <xf numFmtId="0" fontId="14" fillId="5" borderId="47" xfId="0" applyFont="1" applyFill="1" applyBorder="1" applyAlignment="1">
      <alignment horizontal="center" vertical="center" wrapText="1"/>
    </xf>
    <xf numFmtId="0" fontId="14" fillId="5" borderId="1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vertical="center" wrapText="1"/>
    </xf>
    <xf numFmtId="0" fontId="22" fillId="0" borderId="0" xfId="5" applyAlignment="1" applyProtection="1"/>
    <xf numFmtId="0" fontId="6" fillId="0" borderId="0" xfId="0" applyFont="1"/>
    <xf numFmtId="0" fontId="34" fillId="0" borderId="0" xfId="0" applyFont="1"/>
    <xf numFmtId="22" fontId="0" fillId="0" borderId="0" xfId="0" applyNumberFormat="1"/>
    <xf numFmtId="0" fontId="35" fillId="13" borderId="0" xfId="0" applyFont="1" applyFill="1"/>
    <xf numFmtId="0" fontId="36" fillId="13" borderId="0" xfId="0" applyFont="1" applyFill="1"/>
    <xf numFmtId="0" fontId="37" fillId="13" borderId="0" xfId="0" applyFont="1" applyFill="1"/>
    <xf numFmtId="0" fontId="0" fillId="6" borderId="15" xfId="0" applyFill="1" applyBorder="1" applyAlignment="1" applyProtection="1">
      <alignment wrapText="1"/>
      <protection locked="0"/>
    </xf>
    <xf numFmtId="0" fontId="0" fillId="6" borderId="17" xfId="0" applyFill="1" applyBorder="1" applyAlignment="1" applyProtection="1">
      <alignment wrapText="1"/>
      <protection locked="0"/>
    </xf>
    <xf numFmtId="0" fontId="0" fillId="6" borderId="19" xfId="0" applyFill="1" applyBorder="1" applyAlignment="1" applyProtection="1">
      <alignment wrapText="1"/>
      <protection locked="0"/>
    </xf>
    <xf numFmtId="0" fontId="0" fillId="6" borderId="20" xfId="0" applyFill="1" applyBorder="1" applyAlignment="1" applyProtection="1">
      <alignment wrapText="1"/>
      <protection locked="0"/>
    </xf>
    <xf numFmtId="0" fontId="0" fillId="2" borderId="0" xfId="0" applyFill="1" applyAlignment="1">
      <alignment horizontal="left"/>
    </xf>
    <xf numFmtId="0" fontId="6" fillId="2" borderId="0" xfId="0" applyFont="1" applyFill="1"/>
    <xf numFmtId="0" fontId="4" fillId="2" borderId="0" xfId="0" applyFont="1" applyFill="1" applyAlignment="1">
      <alignment vertical="top"/>
    </xf>
    <xf numFmtId="0" fontId="0" fillId="4" borderId="5" xfId="0" applyFill="1" applyBorder="1" applyAlignment="1">
      <alignment wrapText="1"/>
    </xf>
    <xf numFmtId="0" fontId="0" fillId="4" borderId="3" xfId="0" applyFill="1" applyBorder="1" applyAlignment="1">
      <alignment wrapText="1"/>
    </xf>
    <xf numFmtId="0" fontId="0" fillId="4" borderId="41" xfId="0" applyFill="1" applyBorder="1" applyAlignment="1">
      <alignment horizontal="left" vertical="center"/>
    </xf>
    <xf numFmtId="0" fontId="0" fillId="4" borderId="18" xfId="0" applyFill="1" applyBorder="1" applyAlignment="1">
      <alignment wrapText="1"/>
    </xf>
    <xf numFmtId="0" fontId="0" fillId="4" borderId="29" xfId="0" applyFill="1" applyBorder="1" applyAlignment="1" applyProtection="1">
      <alignment horizontal="center" vertical="center"/>
      <protection locked="0"/>
    </xf>
    <xf numFmtId="0" fontId="0" fillId="4" borderId="29" xfId="0" applyFill="1" applyBorder="1" applyProtection="1">
      <protection locked="0"/>
    </xf>
    <xf numFmtId="0" fontId="0" fillId="4" borderId="30" xfId="0" applyFill="1" applyBorder="1" applyAlignment="1" applyProtection="1">
      <alignment horizontal="center" vertical="center"/>
      <protection locked="0"/>
    </xf>
    <xf numFmtId="0" fontId="0" fillId="4" borderId="30" xfId="0" applyFill="1" applyBorder="1" applyProtection="1">
      <protection locked="0"/>
    </xf>
    <xf numFmtId="0" fontId="8" fillId="3" borderId="44" xfId="0" applyFont="1" applyFill="1" applyBorder="1" applyAlignment="1" applyProtection="1">
      <alignment wrapText="1"/>
      <protection locked="0"/>
    </xf>
    <xf numFmtId="0" fontId="8" fillId="3" borderId="11" xfId="0" applyFont="1" applyFill="1" applyBorder="1" applyAlignment="1" applyProtection="1">
      <alignment wrapText="1"/>
      <protection locked="0"/>
    </xf>
    <xf numFmtId="0" fontId="8" fillId="3" borderId="13" xfId="0" applyFont="1" applyFill="1" applyBorder="1" applyAlignment="1" applyProtection="1">
      <alignment wrapText="1"/>
      <protection locked="0"/>
    </xf>
    <xf numFmtId="0" fontId="8" fillId="3" borderId="45" xfId="0" applyFont="1" applyFill="1" applyBorder="1" applyAlignment="1" applyProtection="1">
      <alignment wrapText="1"/>
      <protection locked="0"/>
    </xf>
    <xf numFmtId="0" fontId="32" fillId="6" borderId="27" xfId="0" applyFont="1" applyFill="1" applyBorder="1"/>
    <xf numFmtId="0" fontId="32" fillId="9" borderId="30" xfId="0" applyFont="1" applyFill="1" applyBorder="1"/>
    <xf numFmtId="0" fontId="32" fillId="2" borderId="28" xfId="0" applyFont="1" applyFill="1" applyBorder="1" applyAlignment="1">
      <alignment wrapText="1"/>
    </xf>
    <xf numFmtId="0" fontId="33" fillId="6" borderId="28" xfId="0" applyFont="1" applyFill="1" applyBorder="1" applyAlignment="1">
      <alignment horizontal="center" vertical="center" wrapText="1"/>
    </xf>
    <xf numFmtId="0" fontId="33" fillId="9" borderId="28" xfId="0" applyFont="1" applyFill="1" applyBorder="1" applyAlignment="1">
      <alignment horizontal="center" vertical="center" wrapText="1"/>
    </xf>
    <xf numFmtId="0" fontId="32" fillId="6" borderId="48" xfId="0" applyFont="1" applyFill="1" applyBorder="1" applyAlignment="1">
      <alignment horizontal="center" vertical="center"/>
    </xf>
    <xf numFmtId="0" fontId="32" fillId="6" borderId="14" xfId="0" applyFont="1" applyFill="1" applyBorder="1" applyAlignment="1">
      <alignment horizontal="center" vertical="center"/>
    </xf>
    <xf numFmtId="14" fontId="32" fillId="6" borderId="29" xfId="0" applyNumberFormat="1" applyFont="1" applyFill="1" applyBorder="1" applyAlignment="1">
      <alignment horizontal="center" vertical="center"/>
    </xf>
    <xf numFmtId="0" fontId="32" fillId="6" borderId="29" xfId="0" applyFont="1" applyFill="1" applyBorder="1" applyAlignment="1">
      <alignment horizontal="center" vertical="center"/>
    </xf>
    <xf numFmtId="0" fontId="32" fillId="6" borderId="32" xfId="0" applyFont="1" applyFill="1" applyBorder="1" applyAlignment="1">
      <alignment horizontal="center" vertical="center"/>
    </xf>
    <xf numFmtId="14" fontId="32" fillId="6" borderId="14" xfId="0" applyNumberFormat="1" applyFont="1" applyFill="1" applyBorder="1" applyAlignment="1">
      <alignment horizontal="center" vertical="center"/>
    </xf>
    <xf numFmtId="0" fontId="32" fillId="6" borderId="16" xfId="0" applyFont="1" applyFill="1" applyBorder="1"/>
    <xf numFmtId="0" fontId="32" fillId="2" borderId="30" xfId="0" applyFont="1" applyFill="1" applyBorder="1" applyAlignment="1">
      <alignment wrapText="1"/>
    </xf>
    <xf numFmtId="0" fontId="33" fillId="6" borderId="30" xfId="0" applyFont="1" applyFill="1" applyBorder="1" applyAlignment="1">
      <alignment horizontal="center" vertical="center" wrapText="1"/>
    </xf>
    <xf numFmtId="0" fontId="33" fillId="9" borderId="30" xfId="0" applyFont="1" applyFill="1" applyBorder="1" applyAlignment="1">
      <alignment horizontal="center" vertical="center" wrapText="1"/>
    </xf>
    <xf numFmtId="0" fontId="32" fillId="6" borderId="31" xfId="0" applyFont="1" applyFill="1" applyBorder="1" applyAlignment="1">
      <alignment horizontal="center" vertical="center"/>
    </xf>
    <xf numFmtId="0" fontId="32" fillId="2" borderId="29" xfId="0" applyFont="1" applyFill="1" applyBorder="1" applyAlignment="1">
      <alignment wrapText="1"/>
    </xf>
    <xf numFmtId="0" fontId="33" fillId="9" borderId="29" xfId="0" applyFont="1" applyFill="1" applyBorder="1" applyAlignment="1">
      <alignment horizontal="center" vertical="center" wrapText="1"/>
    </xf>
    <xf numFmtId="0" fontId="32" fillId="6" borderId="30" xfId="0" applyFont="1" applyFill="1" applyBorder="1" applyAlignment="1">
      <alignment horizontal="center" vertical="center"/>
    </xf>
    <xf numFmtId="0" fontId="0" fillId="14" borderId="14" xfId="0" applyFill="1" applyBorder="1" applyProtection="1">
      <protection locked="0"/>
    </xf>
    <xf numFmtId="0" fontId="0" fillId="14" borderId="29" xfId="0" applyFill="1" applyBorder="1" applyProtection="1">
      <protection locked="0"/>
    </xf>
    <xf numFmtId="0" fontId="0" fillId="14" borderId="29" xfId="0" applyFill="1" applyBorder="1" applyAlignment="1" applyProtection="1">
      <alignment wrapText="1"/>
      <protection locked="0"/>
    </xf>
    <xf numFmtId="0" fontId="10" fillId="14" borderId="30" xfId="0" applyFont="1" applyFill="1" applyBorder="1" applyAlignment="1" applyProtection="1">
      <alignment horizontal="center" vertical="center" wrapText="1"/>
      <protection locked="0"/>
    </xf>
    <xf numFmtId="0" fontId="10" fillId="14" borderId="29" xfId="0" applyFont="1" applyFill="1" applyBorder="1" applyAlignment="1" applyProtection="1">
      <alignment horizontal="center" vertical="center" wrapText="1"/>
      <protection locked="0"/>
    </xf>
    <xf numFmtId="0" fontId="0" fillId="14" borderId="30" xfId="0" applyFill="1" applyBorder="1" applyAlignment="1" applyProtection="1">
      <alignment horizontal="center" vertical="center"/>
      <protection locked="0"/>
    </xf>
    <xf numFmtId="0" fontId="0" fillId="14" borderId="14" xfId="0" applyFill="1" applyBorder="1" applyAlignment="1" applyProtection="1">
      <alignment horizontal="center" vertical="center"/>
      <protection locked="0"/>
    </xf>
    <xf numFmtId="14" fontId="0" fillId="14" borderId="29" xfId="0" applyNumberFormat="1" applyFill="1" applyBorder="1" applyAlignment="1" applyProtection="1">
      <alignment horizontal="center" vertical="center"/>
      <protection locked="0"/>
    </xf>
    <xf numFmtId="0" fontId="0" fillId="14" borderId="29" xfId="0" applyFill="1" applyBorder="1" applyAlignment="1" applyProtection="1">
      <alignment horizontal="center" vertical="center"/>
      <protection locked="0"/>
    </xf>
    <xf numFmtId="0" fontId="0" fillId="14" borderId="32" xfId="0" applyFill="1" applyBorder="1" applyAlignment="1" applyProtection="1">
      <alignment horizontal="center" vertical="center"/>
      <protection locked="0"/>
    </xf>
    <xf numFmtId="14" fontId="0" fillId="14" borderId="14" xfId="0" applyNumberFormat="1" applyFill="1" applyBorder="1" applyAlignment="1" applyProtection="1">
      <alignment horizontal="center" vertical="center"/>
      <protection locked="0"/>
    </xf>
    <xf numFmtId="14" fontId="0" fillId="6" borderId="30" xfId="0" applyNumberFormat="1" applyFill="1" applyBorder="1" applyAlignment="1" applyProtection="1">
      <alignment horizontal="center" vertical="center"/>
      <protection locked="0"/>
    </xf>
    <xf numFmtId="0" fontId="32" fillId="9" borderId="67" xfId="0" quotePrefix="1" applyFont="1" applyFill="1" applyBorder="1"/>
    <xf numFmtId="0" fontId="32" fillId="9" borderId="56" xfId="0" applyFont="1" applyFill="1" applyBorder="1"/>
    <xf numFmtId="0" fontId="32" fillId="9" borderId="57" xfId="0" applyFont="1" applyFill="1" applyBorder="1"/>
    <xf numFmtId="0" fontId="32" fillId="9" borderId="68" xfId="0" quotePrefix="1" applyFont="1" applyFill="1" applyBorder="1"/>
    <xf numFmtId="0" fontId="32" fillId="9" borderId="58" xfId="0" applyFont="1" applyFill="1" applyBorder="1"/>
    <xf numFmtId="0" fontId="32" fillId="9" borderId="17" xfId="0" applyFont="1" applyFill="1" applyBorder="1"/>
    <xf numFmtId="0" fontId="0" fillId="14" borderId="68" xfId="0" applyFill="1" applyBorder="1" applyProtection="1">
      <protection locked="0"/>
    </xf>
    <xf numFmtId="0" fontId="0" fillId="14" borderId="58" xfId="0" applyFill="1" applyBorder="1" applyProtection="1">
      <protection locked="0"/>
    </xf>
    <xf numFmtId="0" fontId="0" fillId="14" borderId="17" xfId="0" applyFill="1" applyBorder="1" applyProtection="1">
      <protection locked="0"/>
    </xf>
    <xf numFmtId="0" fontId="4" fillId="2" borderId="65" xfId="0" applyFont="1" applyFill="1" applyBorder="1" applyAlignment="1">
      <alignment horizontal="left" vertical="top" wrapText="1"/>
    </xf>
    <xf numFmtId="0" fontId="0" fillId="6" borderId="1" xfId="0" applyFill="1" applyBorder="1" applyAlignment="1" applyProtection="1">
      <alignment horizontal="left" vertical="center"/>
      <protection locked="0"/>
    </xf>
    <xf numFmtId="0" fontId="0" fillId="2" borderId="0" xfId="0" applyFill="1" applyAlignment="1">
      <alignment horizontal="left" wrapText="1"/>
    </xf>
    <xf numFmtId="0" fontId="0" fillId="2" borderId="0" xfId="0" applyFill="1" applyAlignment="1">
      <alignment horizontal="left"/>
    </xf>
    <xf numFmtId="0" fontId="2" fillId="12" borderId="3" xfId="0" applyFont="1" applyFill="1" applyBorder="1" applyAlignment="1">
      <alignment horizontal="center" vertical="center"/>
    </xf>
    <xf numFmtId="0" fontId="3" fillId="10" borderId="3" xfId="6" applyFont="1" applyFill="1" applyBorder="1" applyAlignment="1">
      <alignment horizontal="left" vertical="center" wrapText="1"/>
    </xf>
    <xf numFmtId="0" fontId="2" fillId="6" borderId="3" xfId="0" applyFont="1" applyFill="1" applyBorder="1" applyAlignment="1" applyProtection="1">
      <alignment horizontal="center" vertical="center"/>
      <protection locked="0"/>
    </xf>
    <xf numFmtId="0" fontId="29" fillId="10" borderId="51" xfId="0" applyFont="1" applyFill="1" applyBorder="1" applyAlignment="1">
      <alignment horizontal="left" vertical="center"/>
    </xf>
    <xf numFmtId="0" fontId="29" fillId="10" borderId="52" xfId="0" applyFont="1" applyFill="1" applyBorder="1" applyAlignment="1">
      <alignment horizontal="left" vertical="center"/>
    </xf>
    <xf numFmtId="0" fontId="3" fillId="10" borderId="51" xfId="6" applyFont="1" applyFill="1" applyBorder="1" applyAlignment="1">
      <alignment horizontal="left" vertical="center" wrapText="1"/>
    </xf>
    <xf numFmtId="0" fontId="3" fillId="10" borderId="30" xfId="6" applyFont="1" applyFill="1" applyBorder="1" applyAlignment="1">
      <alignment horizontal="left" vertical="center" wrapText="1"/>
    </xf>
    <xf numFmtId="0" fontId="3" fillId="10" borderId="52" xfId="6" applyFont="1" applyFill="1" applyBorder="1" applyAlignment="1">
      <alignment horizontal="left" vertical="center" wrapText="1"/>
    </xf>
    <xf numFmtId="0" fontId="29" fillId="10" borderId="3" xfId="0" applyFont="1" applyFill="1" applyBorder="1" applyAlignment="1">
      <alignment horizontal="left" vertical="center"/>
    </xf>
    <xf numFmtId="49" fontId="2" fillId="11" borderId="51" xfId="0" applyNumberFormat="1" applyFont="1" applyFill="1" applyBorder="1" applyAlignment="1">
      <alignment horizontal="center" vertical="center"/>
    </xf>
    <xf numFmtId="49" fontId="2" fillId="11" borderId="30" xfId="0" applyNumberFormat="1" applyFont="1" applyFill="1" applyBorder="1" applyAlignment="1">
      <alignment horizontal="center" vertical="center"/>
    </xf>
    <xf numFmtId="0" fontId="4" fillId="2" borderId="51" xfId="0" applyFont="1" applyFill="1" applyBorder="1" applyAlignment="1">
      <alignment horizontal="center" vertical="center"/>
    </xf>
    <xf numFmtId="0" fontId="4" fillId="2" borderId="52" xfId="0" applyFont="1" applyFill="1" applyBorder="1" applyAlignment="1">
      <alignment horizontal="center" vertical="center"/>
    </xf>
    <xf numFmtId="0" fontId="3" fillId="10" borderId="51" xfId="7" applyFont="1" applyFill="1" applyBorder="1" applyAlignment="1">
      <alignment horizontal="left" vertical="center" wrapText="1"/>
    </xf>
    <xf numFmtId="0" fontId="3" fillId="10" borderId="52" xfId="7" applyFont="1" applyFill="1" applyBorder="1" applyAlignment="1">
      <alignment horizontal="left" vertical="center" wrapText="1"/>
    </xf>
    <xf numFmtId="0" fontId="2" fillId="10" borderId="3" xfId="0" applyFont="1" applyFill="1" applyBorder="1" applyAlignment="1">
      <alignment horizontal="left" vertical="center" wrapText="1"/>
    </xf>
    <xf numFmtId="0" fontId="2" fillId="10" borderId="3" xfId="0" applyFont="1" applyFill="1" applyBorder="1" applyAlignment="1">
      <alignment horizontal="left" vertical="center"/>
    </xf>
    <xf numFmtId="0" fontId="4" fillId="2" borderId="51"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3" fillId="10" borderId="3" xfId="0" applyFont="1" applyFill="1" applyBorder="1" applyAlignment="1">
      <alignment vertical="center" wrapText="1"/>
    </xf>
    <xf numFmtId="0" fontId="2" fillId="10" borderId="3" xfId="0" applyFont="1" applyFill="1" applyBorder="1" applyAlignment="1">
      <alignment vertical="center" wrapText="1"/>
    </xf>
    <xf numFmtId="6" fontId="27" fillId="2" borderId="0" xfId="5" quotePrefix="1" applyNumberFormat="1" applyFont="1" applyFill="1" applyBorder="1" applyAlignment="1" applyProtection="1">
      <alignment horizontal="left" vertical="center" wrapText="1"/>
    </xf>
    <xf numFmtId="0" fontId="29" fillId="10" borderId="3" xfId="0" applyFont="1" applyFill="1" applyBorder="1" applyAlignment="1">
      <alignment horizontal="left" vertical="center" wrapText="1"/>
    </xf>
    <xf numFmtId="6" fontId="23" fillId="10" borderId="53" xfId="5" quotePrefix="1" applyNumberFormat="1" applyFont="1" applyFill="1" applyBorder="1" applyAlignment="1" applyProtection="1">
      <alignment horizontal="left" vertical="center" wrapText="1"/>
    </xf>
    <xf numFmtId="0" fontId="25" fillId="10" borderId="54" xfId="0" applyFont="1" applyFill="1" applyBorder="1" applyAlignment="1">
      <alignment vertical="center" wrapText="1"/>
    </xf>
    <xf numFmtId="0" fontId="25" fillId="10" borderId="55" xfId="0" applyFont="1" applyFill="1" applyBorder="1" applyAlignment="1">
      <alignment vertical="center" wrapText="1"/>
    </xf>
    <xf numFmtId="0" fontId="2" fillId="2" borderId="51" xfId="0" applyFont="1" applyFill="1" applyBorder="1" applyAlignment="1">
      <alignment horizontal="left" vertical="center" wrapText="1"/>
    </xf>
    <xf numFmtId="0" fontId="2" fillId="2" borderId="52" xfId="0" applyFont="1" applyFill="1" applyBorder="1" applyAlignment="1">
      <alignment horizontal="left" vertical="center" wrapText="1"/>
    </xf>
    <xf numFmtId="0" fontId="2" fillId="6" borderId="51" xfId="0" applyFont="1" applyFill="1" applyBorder="1" applyAlignment="1" applyProtection="1">
      <alignment horizontal="center" vertical="center" wrapText="1"/>
      <protection locked="0"/>
    </xf>
    <xf numFmtId="0" fontId="2" fillId="6" borderId="30" xfId="0" applyFont="1" applyFill="1" applyBorder="1" applyAlignment="1" applyProtection="1">
      <alignment horizontal="center" vertical="center" wrapText="1"/>
      <protection locked="0"/>
    </xf>
    <xf numFmtId="0" fontId="2" fillId="6" borderId="52" xfId="0" applyFont="1" applyFill="1" applyBorder="1" applyAlignment="1" applyProtection="1">
      <alignment horizontal="center" vertical="center" wrapText="1"/>
      <protection locked="0"/>
    </xf>
    <xf numFmtId="0" fontId="3" fillId="2" borderId="51"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3" fillId="2" borderId="52" xfId="0" applyFont="1" applyFill="1" applyBorder="1" applyAlignment="1">
      <alignment horizontal="center" vertical="center" wrapText="1"/>
    </xf>
    <xf numFmtId="6" fontId="2" fillId="0" borderId="51" xfId="3" applyNumberFormat="1" applyFont="1" applyFill="1" applyBorder="1" applyAlignment="1" applyProtection="1">
      <alignment horizontal="center" vertical="center" wrapText="1"/>
    </xf>
    <xf numFmtId="44" fontId="2" fillId="0" borderId="30" xfId="3" applyFont="1" applyFill="1" applyBorder="1" applyAlignment="1" applyProtection="1">
      <alignment horizontal="center" vertical="center" wrapText="1"/>
    </xf>
    <xf numFmtId="44" fontId="2" fillId="0" borderId="52" xfId="3" applyFont="1" applyFill="1" applyBorder="1" applyAlignment="1" applyProtection="1">
      <alignment horizontal="center" vertical="center" wrapText="1"/>
    </xf>
    <xf numFmtId="0" fontId="2" fillId="2" borderId="3" xfId="0" applyFont="1" applyFill="1" applyBorder="1" applyAlignment="1">
      <alignment horizontal="left" vertical="center" wrapText="1"/>
    </xf>
    <xf numFmtId="0" fontId="2" fillId="6" borderId="3" xfId="0" applyFont="1" applyFill="1" applyBorder="1" applyAlignment="1" applyProtection="1">
      <alignment horizontal="center" vertical="center" wrapText="1"/>
      <protection locked="0"/>
    </xf>
    <xf numFmtId="0" fontId="21" fillId="10" borderId="3" xfId="0" applyFont="1" applyFill="1" applyBorder="1" applyAlignment="1">
      <alignment horizontal="left" vertical="center" wrapText="1"/>
    </xf>
    <xf numFmtId="0" fontId="3" fillId="10" borderId="3" xfId="0" applyFont="1" applyFill="1" applyBorder="1" applyAlignment="1">
      <alignment horizontal="left" vertical="center"/>
    </xf>
    <xf numFmtId="0" fontId="3" fillId="10" borderId="51" xfId="0" applyFont="1" applyFill="1" applyBorder="1" applyAlignment="1">
      <alignment horizontal="left" vertical="center" wrapText="1"/>
    </xf>
    <xf numFmtId="0" fontId="3" fillId="10" borderId="30" xfId="0" applyFont="1" applyFill="1" applyBorder="1" applyAlignment="1">
      <alignment horizontal="left" vertical="center" wrapText="1"/>
    </xf>
    <xf numFmtId="0" fontId="3" fillId="10" borderId="52" xfId="0" applyFont="1" applyFill="1" applyBorder="1" applyAlignment="1">
      <alignment horizontal="left" vertical="center" wrapText="1"/>
    </xf>
    <xf numFmtId="0" fontId="21" fillId="10" borderId="51" xfId="0" applyFont="1" applyFill="1" applyBorder="1" applyAlignment="1">
      <alignment horizontal="left" vertical="center" wrapText="1"/>
    </xf>
    <xf numFmtId="0" fontId="21" fillId="10" borderId="30" xfId="0" applyFont="1" applyFill="1" applyBorder="1" applyAlignment="1">
      <alignment horizontal="left" vertical="center" wrapText="1"/>
    </xf>
    <xf numFmtId="0" fontId="21" fillId="10" borderId="52" xfId="0" applyFont="1" applyFill="1" applyBorder="1" applyAlignment="1">
      <alignment horizontal="left" vertical="center" wrapText="1"/>
    </xf>
    <xf numFmtId="0" fontId="3" fillId="10" borderId="51" xfId="0" applyFont="1" applyFill="1" applyBorder="1" applyAlignment="1">
      <alignment horizontal="left" vertical="center"/>
    </xf>
    <xf numFmtId="0" fontId="3" fillId="10" borderId="30" xfId="0" applyFont="1" applyFill="1" applyBorder="1" applyAlignment="1">
      <alignment horizontal="left" vertical="center"/>
    </xf>
    <xf numFmtId="0" fontId="2" fillId="2" borderId="3" xfId="0" applyFont="1" applyFill="1" applyBorder="1" applyAlignment="1">
      <alignment horizontal="left" vertical="center"/>
    </xf>
    <xf numFmtId="0" fontId="18" fillId="2" borderId="0" xfId="0" applyFont="1" applyFill="1" applyAlignment="1">
      <alignment horizontal="left" vertical="center"/>
    </xf>
    <xf numFmtId="0" fontId="3" fillId="2" borderId="0" xfId="0" applyFont="1" applyFill="1" applyAlignment="1">
      <alignment horizontal="left" vertical="center" wrapText="1"/>
    </xf>
    <xf numFmtId="0" fontId="3" fillId="10" borderId="52" xfId="0" applyFont="1" applyFill="1" applyBorder="1" applyAlignment="1">
      <alignment horizontal="left" vertical="center"/>
    </xf>
    <xf numFmtId="0" fontId="3" fillId="6" borderId="51" xfId="0" applyFont="1" applyFill="1" applyBorder="1" applyAlignment="1" applyProtection="1">
      <alignment horizontal="center" vertical="center"/>
      <protection locked="0"/>
    </xf>
    <xf numFmtId="0" fontId="3" fillId="6" borderId="30" xfId="0" applyFont="1" applyFill="1" applyBorder="1" applyAlignment="1" applyProtection="1">
      <alignment horizontal="center" vertical="center"/>
      <protection locked="0"/>
    </xf>
    <xf numFmtId="0" fontId="3" fillId="6" borderId="52" xfId="0" applyFont="1" applyFill="1" applyBorder="1" applyAlignment="1" applyProtection="1">
      <alignment horizontal="center" vertical="center"/>
      <protection locked="0"/>
    </xf>
    <xf numFmtId="0" fontId="0" fillId="2" borderId="43" xfId="0" applyFill="1" applyBorder="1" applyAlignment="1" applyProtection="1">
      <alignment horizontal="left"/>
      <protection locked="0"/>
    </xf>
    <xf numFmtId="0" fontId="0" fillId="2" borderId="43" xfId="0" applyFill="1" applyBorder="1" applyAlignment="1" applyProtection="1">
      <alignment horizontal="left" vertical="center"/>
      <protection locked="0"/>
    </xf>
    <xf numFmtId="0" fontId="0" fillId="8" borderId="21" xfId="0" applyFill="1" applyBorder="1" applyAlignment="1" applyProtection="1">
      <alignment wrapText="1"/>
      <protection locked="0"/>
    </xf>
    <xf numFmtId="0" fontId="0" fillId="8" borderId="22" xfId="0" applyFill="1" applyBorder="1" applyAlignment="1" applyProtection="1">
      <alignment wrapText="1"/>
      <protection locked="0"/>
    </xf>
    <xf numFmtId="0" fontId="0" fillId="8" borderId="23" xfId="0" applyFill="1" applyBorder="1" applyAlignment="1" applyProtection="1">
      <alignment wrapText="1"/>
      <protection locked="0"/>
    </xf>
    <xf numFmtId="0" fontId="0" fillId="4" borderId="42" xfId="0" applyFill="1" applyBorder="1" applyAlignment="1">
      <alignment horizontal="left" vertical="center"/>
    </xf>
    <xf numFmtId="0" fontId="0" fillId="4" borderId="37" xfId="0" applyFill="1" applyBorder="1" applyAlignment="1">
      <alignment horizontal="left" vertical="center"/>
    </xf>
    <xf numFmtId="0" fontId="0" fillId="4" borderId="41" xfId="0" applyFill="1" applyBorder="1" applyAlignment="1">
      <alignment horizontal="left" vertical="center" wrapText="1"/>
    </xf>
    <xf numFmtId="0" fontId="0" fillId="4" borderId="42" xfId="0" applyFill="1" applyBorder="1" applyAlignment="1">
      <alignment horizontal="left" vertical="center" wrapText="1"/>
    </xf>
    <xf numFmtId="0" fontId="0" fillId="4" borderId="37" xfId="0" applyFill="1" applyBorder="1" applyAlignment="1">
      <alignment horizontal="left" vertical="center" wrapText="1"/>
    </xf>
    <xf numFmtId="0" fontId="0" fillId="4" borderId="41" xfId="0" applyFill="1" applyBorder="1" applyAlignment="1">
      <alignment horizontal="left" vertical="center"/>
    </xf>
    <xf numFmtId="0" fontId="0" fillId="4" borderId="38" xfId="0" applyFill="1" applyBorder="1" applyAlignment="1">
      <alignment horizontal="left" vertical="center"/>
    </xf>
    <xf numFmtId="0" fontId="15" fillId="6" borderId="44" xfId="0" applyFont="1" applyFill="1" applyBorder="1" applyAlignment="1" applyProtection="1">
      <alignment horizontal="center"/>
      <protection locked="0"/>
    </xf>
    <xf numFmtId="0" fontId="8" fillId="3" borderId="44" xfId="0" applyFont="1" applyFill="1" applyBorder="1" applyAlignment="1">
      <alignment horizontal="center"/>
    </xf>
    <xf numFmtId="0" fontId="9" fillId="2" borderId="0" xfId="0" applyFont="1" applyFill="1" applyAlignment="1">
      <alignment horizontal="left"/>
    </xf>
    <xf numFmtId="0" fontId="8" fillId="3" borderId="11" xfId="0" applyFont="1" applyFill="1" applyBorder="1" applyAlignment="1">
      <alignment horizontal="center" vertical="center"/>
    </xf>
    <xf numFmtId="0" fontId="8" fillId="3" borderId="13" xfId="0" applyFont="1" applyFill="1" applyBorder="1" applyAlignment="1">
      <alignment horizontal="center" vertical="center"/>
    </xf>
    <xf numFmtId="0" fontId="8" fillId="3" borderId="21" xfId="0" applyFont="1" applyFill="1" applyBorder="1" applyAlignment="1">
      <alignment horizontal="center"/>
    </xf>
    <xf numFmtId="0" fontId="8" fillId="3" borderId="22" xfId="0" applyFont="1" applyFill="1" applyBorder="1" applyAlignment="1">
      <alignment horizontal="center"/>
    </xf>
    <xf numFmtId="0" fontId="8" fillId="3" borderId="12" xfId="0" applyFont="1" applyFill="1" applyBorder="1" applyAlignment="1">
      <alignment horizontal="center" vertical="center"/>
    </xf>
    <xf numFmtId="0" fontId="8" fillId="3" borderId="21" xfId="0" applyFont="1" applyFill="1" applyBorder="1" applyAlignment="1">
      <alignment horizontal="center" vertical="center"/>
    </xf>
    <xf numFmtId="0" fontId="8" fillId="3" borderId="22" xfId="0" applyFont="1" applyFill="1" applyBorder="1" applyAlignment="1">
      <alignment horizontal="center" vertical="center"/>
    </xf>
    <xf numFmtId="0" fontId="0" fillId="2" borderId="0" xfId="0" applyFill="1" applyAlignment="1"/>
    <xf numFmtId="0" fontId="8" fillId="3" borderId="25"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6"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62" xfId="0" applyFont="1" applyFill="1" applyBorder="1" applyAlignment="1">
      <alignment horizontal="center" vertical="center"/>
    </xf>
    <xf numFmtId="0" fontId="8" fillId="3" borderId="50" xfId="0" applyFont="1" applyFill="1" applyBorder="1" applyAlignment="1">
      <alignment horizontal="center" vertical="center"/>
    </xf>
    <xf numFmtId="0" fontId="8" fillId="3" borderId="49" xfId="0" applyFont="1" applyFill="1" applyBorder="1" applyAlignment="1">
      <alignment horizontal="center" vertical="center"/>
    </xf>
    <xf numFmtId="0" fontId="0" fillId="2" borderId="0" xfId="0" applyFill="1" applyAlignment="1">
      <alignment horizontal="left" vertical="center" wrapText="1"/>
    </xf>
  </cellXfs>
  <cellStyles count="8">
    <cellStyle name="Comma" xfId="2" builtinId="3"/>
    <cellStyle name="Currency" xfId="3" builtinId="4"/>
    <cellStyle name="Hyperlink" xfId="5" builtinId="8"/>
    <cellStyle name="Normal" xfId="0" builtinId="0"/>
    <cellStyle name="Normal 2 2" xfId="6" xr:uid="{9AD83C4F-4033-4D7B-AB3D-7711CE8750F8}"/>
    <cellStyle name="Normal 3" xfId="7" xr:uid="{06733E58-EBA0-4BF2-AA0C-05599369D029}"/>
    <cellStyle name="Normal_Sheet1" xfId="1" xr:uid="{00000000-0005-0000-0000-000001000000}"/>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0DCF79-3F4C-400A-9890-BF27476899D2}">
  <dimension ref="A1:P19"/>
  <sheetViews>
    <sheetView showGridLines="0" tabSelected="1" zoomScale="90" zoomScaleNormal="90" workbookViewId="0">
      <selection activeCell="C15" sqref="C15:H15"/>
    </sheetView>
  </sheetViews>
  <sheetFormatPr defaultRowHeight="15" x14ac:dyDescent="0.25"/>
  <cols>
    <col min="1" max="1" width="2.7109375" customWidth="1"/>
    <col min="2" max="2" width="23.85546875" customWidth="1"/>
    <col min="3" max="3" width="10.140625" customWidth="1"/>
    <col min="6" max="6" width="7.7109375" customWidth="1"/>
  </cols>
  <sheetData>
    <row r="1" spans="1:16" ht="14.25" customHeight="1" x14ac:dyDescent="0.25">
      <c r="A1" s="2"/>
      <c r="B1" s="219"/>
      <c r="C1" s="219"/>
      <c r="D1" s="219"/>
      <c r="E1" s="219"/>
      <c r="F1" s="219"/>
      <c r="G1" s="219"/>
      <c r="H1" s="219"/>
      <c r="I1" s="219"/>
      <c r="J1" s="219"/>
      <c r="K1" s="219"/>
      <c r="L1" s="219"/>
      <c r="M1" s="219"/>
      <c r="N1" s="219"/>
      <c r="O1" s="219"/>
      <c r="P1" s="219"/>
    </row>
    <row r="2" spans="1:16" ht="18.75" x14ac:dyDescent="0.3">
      <c r="A2" s="2"/>
      <c r="B2" s="7" t="s">
        <v>0</v>
      </c>
      <c r="C2" s="219"/>
      <c r="D2" s="219"/>
      <c r="E2" s="219"/>
      <c r="F2" s="219"/>
      <c r="G2" s="219"/>
      <c r="H2" s="219"/>
      <c r="I2" s="219"/>
      <c r="J2" s="219"/>
      <c r="K2" s="219"/>
      <c r="L2" s="219"/>
      <c r="M2" s="219"/>
      <c r="N2" s="219"/>
      <c r="O2" s="219"/>
      <c r="P2" s="219"/>
    </row>
    <row r="3" spans="1:16" ht="14.45" customHeight="1" x14ac:dyDescent="0.25">
      <c r="A3" s="2"/>
      <c r="B3" s="219" t="s">
        <v>1</v>
      </c>
      <c r="C3" s="219"/>
      <c r="D3" s="219"/>
      <c r="E3" s="219"/>
      <c r="F3" s="219"/>
      <c r="G3" s="219"/>
      <c r="H3" s="219"/>
      <c r="I3" s="219"/>
      <c r="J3" s="219"/>
      <c r="K3" s="219"/>
      <c r="L3" s="219"/>
      <c r="M3" s="219"/>
      <c r="N3" s="219"/>
      <c r="O3" s="219"/>
      <c r="P3" s="219"/>
    </row>
    <row r="4" spans="1:16" ht="14.45" customHeight="1" x14ac:dyDescent="0.25">
      <c r="A4" s="2"/>
      <c r="B4" s="219" t="s">
        <v>2</v>
      </c>
      <c r="C4" s="219"/>
      <c r="D4" s="219"/>
      <c r="E4" s="219"/>
      <c r="F4" s="219"/>
      <c r="G4" s="219"/>
      <c r="H4" s="219"/>
      <c r="I4" s="219"/>
      <c r="J4" s="219"/>
      <c r="K4" s="219"/>
      <c r="L4" s="219"/>
      <c r="M4" s="219"/>
      <c r="N4" s="219"/>
      <c r="O4" s="219"/>
      <c r="P4" s="219"/>
    </row>
    <row r="5" spans="1:16" x14ac:dyDescent="0.25">
      <c r="A5" s="2"/>
      <c r="B5" s="219" t="s">
        <v>3</v>
      </c>
      <c r="C5" s="219"/>
      <c r="D5" s="219"/>
      <c r="E5" s="219"/>
      <c r="F5" s="219"/>
      <c r="G5" s="219"/>
      <c r="H5" s="219"/>
      <c r="I5" s="219"/>
      <c r="J5" s="219"/>
      <c r="K5" s="219"/>
      <c r="L5" s="219"/>
      <c r="M5" s="219"/>
      <c r="N5" s="219"/>
      <c r="O5" s="219"/>
      <c r="P5" s="219"/>
    </row>
    <row r="6" spans="1:16" ht="33.75" customHeight="1" x14ac:dyDescent="0.25">
      <c r="A6" s="2"/>
      <c r="B6" s="218" t="s">
        <v>4</v>
      </c>
      <c r="C6" s="218"/>
      <c r="D6" s="218"/>
      <c r="E6" s="218"/>
      <c r="F6" s="218"/>
      <c r="G6" s="218"/>
      <c r="H6" s="218"/>
      <c r="I6" s="218"/>
      <c r="J6" s="218"/>
      <c r="K6" s="218"/>
      <c r="L6" s="218"/>
      <c r="M6" s="218"/>
      <c r="N6" s="218"/>
      <c r="O6" s="218"/>
      <c r="P6" s="218"/>
    </row>
    <row r="7" spans="1:16" x14ac:dyDescent="0.25">
      <c r="A7" s="2"/>
      <c r="B7" s="161"/>
      <c r="C7" s="161"/>
      <c r="D7" s="161"/>
      <c r="E7" s="161"/>
      <c r="F7" s="161"/>
      <c r="G7" s="161"/>
      <c r="H7" s="161"/>
      <c r="I7" s="161"/>
      <c r="J7" s="161"/>
      <c r="K7" s="161"/>
      <c r="L7" s="161"/>
      <c r="M7" s="161"/>
      <c r="N7" s="161"/>
      <c r="O7" s="161"/>
      <c r="P7" s="161"/>
    </row>
    <row r="8" spans="1:16" x14ac:dyDescent="0.25">
      <c r="A8" s="2"/>
      <c r="B8" s="162" t="s">
        <v>5</v>
      </c>
      <c r="C8" s="2"/>
      <c r="D8" s="2"/>
      <c r="E8" s="2"/>
      <c r="F8" s="2"/>
      <c r="G8" s="2"/>
      <c r="H8" s="2"/>
      <c r="I8" s="2"/>
      <c r="J8" s="2"/>
      <c r="K8" s="2"/>
      <c r="L8" s="2"/>
      <c r="M8" s="2"/>
      <c r="N8" s="2"/>
      <c r="O8" s="2"/>
      <c r="P8" s="2"/>
    </row>
    <row r="9" spans="1:16" x14ac:dyDescent="0.25">
      <c r="A9" s="2"/>
      <c r="B9" s="163"/>
      <c r="C9" s="2"/>
      <c r="D9" s="2"/>
      <c r="E9" s="2"/>
      <c r="F9" s="2"/>
      <c r="G9" s="2"/>
      <c r="H9" s="2"/>
      <c r="I9" s="2"/>
      <c r="J9" s="2"/>
      <c r="K9" s="2"/>
      <c r="L9" s="2"/>
      <c r="M9" s="2"/>
      <c r="N9" s="2"/>
      <c r="O9" s="2"/>
      <c r="P9" s="2"/>
    </row>
    <row r="10" spans="1:16" x14ac:dyDescent="0.25">
      <c r="A10" s="2"/>
      <c r="B10" s="2" t="s">
        <v>6</v>
      </c>
      <c r="C10" s="217"/>
      <c r="D10" s="217"/>
      <c r="E10" s="217"/>
      <c r="F10" s="217"/>
      <c r="G10" s="217"/>
      <c r="H10" s="217"/>
      <c r="I10" s="2"/>
      <c r="J10" s="2"/>
      <c r="K10" s="2"/>
      <c r="L10" s="2"/>
      <c r="M10" s="2"/>
      <c r="N10" s="2"/>
      <c r="O10" s="2"/>
      <c r="P10" s="2"/>
    </row>
    <row r="11" spans="1:16" x14ac:dyDescent="0.25">
      <c r="A11" s="2"/>
      <c r="B11" s="2" t="s">
        <v>7</v>
      </c>
      <c r="C11" s="217"/>
      <c r="D11" s="217"/>
      <c r="E11" s="217"/>
      <c r="F11" s="217"/>
      <c r="G11" s="217"/>
      <c r="H11" s="217"/>
      <c r="I11" s="2"/>
      <c r="J11" s="2"/>
      <c r="K11" s="2"/>
      <c r="L11" s="2"/>
      <c r="M11" s="2"/>
      <c r="N11" s="2"/>
      <c r="O11" s="2"/>
      <c r="P11" s="2"/>
    </row>
    <row r="12" spans="1:16" x14ac:dyDescent="0.25">
      <c r="A12" s="2"/>
      <c r="B12" s="2" t="s">
        <v>8</v>
      </c>
      <c r="C12" s="217"/>
      <c r="D12" s="217"/>
      <c r="E12" s="217"/>
      <c r="F12" s="217"/>
      <c r="G12" s="217"/>
      <c r="H12" s="217"/>
      <c r="I12" s="2"/>
      <c r="J12" s="2"/>
      <c r="K12" s="2"/>
      <c r="L12" s="2"/>
      <c r="M12" s="2"/>
      <c r="N12" s="2"/>
      <c r="O12" s="2"/>
      <c r="P12" s="2"/>
    </row>
    <row r="13" spans="1:16" x14ac:dyDescent="0.25">
      <c r="A13" s="2"/>
      <c r="B13" s="2" t="s">
        <v>9</v>
      </c>
      <c r="C13" s="217"/>
      <c r="D13" s="217"/>
      <c r="E13" s="217"/>
      <c r="F13" s="217"/>
      <c r="G13" s="217"/>
      <c r="H13" s="217"/>
      <c r="I13" s="2"/>
      <c r="J13" s="2"/>
      <c r="K13" s="2"/>
      <c r="L13" s="2"/>
      <c r="M13" s="2"/>
      <c r="N13" s="2"/>
      <c r="O13" s="2"/>
      <c r="P13" s="2"/>
    </row>
    <row r="14" spans="1:16" x14ac:dyDescent="0.25">
      <c r="A14" s="2"/>
      <c r="B14" s="2"/>
      <c r="C14" s="71"/>
      <c r="D14" s="71"/>
      <c r="E14" s="71"/>
      <c r="F14" s="71"/>
      <c r="G14" s="71"/>
      <c r="H14" s="71"/>
      <c r="I14" s="2"/>
      <c r="J14" s="2"/>
      <c r="K14" s="2"/>
      <c r="L14" s="2"/>
      <c r="M14" s="2"/>
      <c r="N14" s="2"/>
      <c r="O14" s="2"/>
      <c r="P14" s="2"/>
    </row>
    <row r="15" spans="1:16" x14ac:dyDescent="0.25">
      <c r="A15" s="2"/>
      <c r="B15" s="2" t="s">
        <v>10</v>
      </c>
      <c r="C15" s="217"/>
      <c r="D15" s="217"/>
      <c r="E15" s="217"/>
      <c r="F15" s="217"/>
      <c r="G15" s="217"/>
      <c r="H15" s="217"/>
      <c r="I15" s="2"/>
      <c r="J15" s="2"/>
      <c r="K15" s="2"/>
      <c r="L15" s="2"/>
      <c r="M15" s="2"/>
      <c r="N15" s="2"/>
      <c r="O15" s="2"/>
      <c r="P15" s="2"/>
    </row>
    <row r="16" spans="1:16" x14ac:dyDescent="0.25">
      <c r="A16" s="2"/>
      <c r="B16" s="2" t="s">
        <v>7</v>
      </c>
      <c r="C16" s="217"/>
      <c r="D16" s="217"/>
      <c r="E16" s="217"/>
      <c r="F16" s="217"/>
      <c r="G16" s="217"/>
      <c r="H16" s="217"/>
      <c r="I16" s="2"/>
      <c r="J16" s="2"/>
      <c r="K16" s="2"/>
      <c r="L16" s="2"/>
      <c r="M16" s="2"/>
      <c r="N16" s="2"/>
      <c r="O16" s="2"/>
      <c r="P16" s="2"/>
    </row>
    <row r="17" spans="1:16" x14ac:dyDescent="0.25">
      <c r="A17" s="2"/>
      <c r="B17" s="2" t="s">
        <v>8</v>
      </c>
      <c r="C17" s="217"/>
      <c r="D17" s="217"/>
      <c r="E17" s="217"/>
      <c r="F17" s="217"/>
      <c r="G17" s="217"/>
      <c r="H17" s="217"/>
      <c r="I17" s="2"/>
      <c r="J17" s="2"/>
      <c r="K17" s="2"/>
      <c r="L17" s="2"/>
      <c r="M17" s="2"/>
      <c r="N17" s="2"/>
      <c r="O17" s="2"/>
      <c r="P17" s="2"/>
    </row>
    <row r="18" spans="1:16" x14ac:dyDescent="0.25">
      <c r="A18" s="2"/>
      <c r="B18" s="2" t="s">
        <v>9</v>
      </c>
      <c r="C18" s="217"/>
      <c r="D18" s="217"/>
      <c r="E18" s="217"/>
      <c r="F18" s="217"/>
      <c r="G18" s="217"/>
      <c r="H18" s="217"/>
      <c r="I18" s="2"/>
      <c r="J18" s="2"/>
      <c r="K18" s="2"/>
      <c r="L18" s="2"/>
      <c r="M18" s="2"/>
      <c r="N18" s="2"/>
      <c r="O18" s="2"/>
      <c r="P18" s="2"/>
    </row>
    <row r="19" spans="1:16" x14ac:dyDescent="0.25">
      <c r="A19" s="2"/>
      <c r="B19" s="2"/>
      <c r="C19" s="2"/>
      <c r="D19" s="2"/>
      <c r="E19" s="2"/>
      <c r="F19" s="2"/>
      <c r="G19" s="2"/>
      <c r="H19" s="2"/>
      <c r="I19" s="2"/>
      <c r="J19" s="2"/>
      <c r="K19" s="2"/>
      <c r="L19" s="2"/>
      <c r="M19" s="2"/>
      <c r="N19" s="2"/>
      <c r="O19" s="2"/>
      <c r="P19" s="2"/>
    </row>
  </sheetData>
  <sheetProtection algorithmName="SHA-512" hashValue="EfikRc2S2Ds6GFlDvPbgSFW8MyybEGtVO9QuPAJi6vzQMTyc15HTQekuJfU3oVXbLi6gF5+CkKDiRoFpiNcQnA==" saltValue="k748mmLTyR+CO/TeH09l7Q==" spinCount="100000" sheet="1" objects="1" scenarios="1" selectLockedCells="1"/>
  <mergeCells count="18">
    <mergeCell ref="B6:P6"/>
    <mergeCell ref="B1:F1"/>
    <mergeCell ref="G1:K1"/>
    <mergeCell ref="L1:P1"/>
    <mergeCell ref="C2:G2"/>
    <mergeCell ref="H2:L2"/>
    <mergeCell ref="M2:P2"/>
    <mergeCell ref="B3:P3"/>
    <mergeCell ref="B4:P4"/>
    <mergeCell ref="B5:P5"/>
    <mergeCell ref="C16:H16"/>
    <mergeCell ref="C17:H17"/>
    <mergeCell ref="C18:H18"/>
    <mergeCell ref="C10:H10"/>
    <mergeCell ref="C11:H11"/>
    <mergeCell ref="C12:H12"/>
    <mergeCell ref="C13:H13"/>
    <mergeCell ref="C15:H15"/>
  </mergeCells>
  <pageMargins left="0.7" right="0.7" top="0.75" bottom="0.75" header="0.3" footer="0.3"/>
  <pageSetup paperSize="9" orientation="portrait" horizontalDpi="90" verticalDpi="9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86782-AF8B-4C32-805A-434CE51ED042}">
  <dimension ref="A1:M16"/>
  <sheetViews>
    <sheetView workbookViewId="0">
      <pane ySplit="6" topLeftCell="A7" activePane="bottomLeft" state="frozen"/>
      <selection pane="bottomLeft"/>
    </sheetView>
  </sheetViews>
  <sheetFormatPr defaultRowHeight="15" x14ac:dyDescent="0.25"/>
  <cols>
    <col min="1" max="1" width="21.28515625" customWidth="1"/>
    <col min="2" max="3" width="26.140625" bestFit="1" customWidth="1"/>
    <col min="4" max="4" width="19.28515625" bestFit="1" customWidth="1"/>
    <col min="5" max="5" width="10.42578125" bestFit="1" customWidth="1"/>
    <col min="6" max="6" width="9.42578125" bestFit="1" customWidth="1"/>
    <col min="7" max="7" width="2.7109375" customWidth="1"/>
    <col min="8" max="8" width="17.85546875" bestFit="1" customWidth="1"/>
    <col min="9" max="9" width="2.7109375" customWidth="1"/>
    <col min="10" max="10" width="16.28515625" bestFit="1" customWidth="1"/>
    <col min="11" max="11" width="13.7109375" bestFit="1" customWidth="1"/>
    <col min="12" max="12" width="9.5703125" bestFit="1" customWidth="1"/>
  </cols>
  <sheetData>
    <row r="1" spans="1:13" ht="21" x14ac:dyDescent="0.35">
      <c r="A1" s="152" t="s">
        <v>535</v>
      </c>
    </row>
    <row r="2" spans="1:13" x14ac:dyDescent="0.25">
      <c r="A2" s="151" t="s">
        <v>536</v>
      </c>
      <c r="B2" s="153">
        <v>44505.334733796299</v>
      </c>
    </row>
    <row r="3" spans="1:13" x14ac:dyDescent="0.25">
      <c r="A3" s="151" t="s">
        <v>537</v>
      </c>
      <c r="B3" t="s">
        <v>538</v>
      </c>
    </row>
    <row r="4" spans="1:13" ht="18.75" x14ac:dyDescent="0.3">
      <c r="A4" s="151" t="s">
        <v>539</v>
      </c>
      <c r="B4" s="156" t="b">
        <v>0</v>
      </c>
    </row>
    <row r="5" spans="1:13" x14ac:dyDescent="0.25">
      <c r="B5" s="151"/>
      <c r="C5" s="151"/>
      <c r="D5" s="151"/>
      <c r="E5" s="151"/>
      <c r="F5" s="151"/>
      <c r="G5" s="151"/>
      <c r="H5" s="151"/>
      <c r="I5" s="151"/>
      <c r="J5" s="154" t="s">
        <v>540</v>
      </c>
      <c r="K5" s="151"/>
      <c r="L5" s="151"/>
      <c r="M5" s="151"/>
    </row>
    <row r="6" spans="1:13" x14ac:dyDescent="0.25">
      <c r="B6" s="151" t="s">
        <v>541</v>
      </c>
      <c r="C6" s="151" t="s">
        <v>542</v>
      </c>
      <c r="D6" s="151" t="s">
        <v>543</v>
      </c>
      <c r="E6" s="151" t="s">
        <v>544</v>
      </c>
      <c r="F6" s="151" t="s">
        <v>545</v>
      </c>
      <c r="G6" s="151"/>
      <c r="H6" s="151" t="s">
        <v>546</v>
      </c>
      <c r="I6" s="151"/>
      <c r="J6" s="151" t="s">
        <v>541</v>
      </c>
      <c r="K6" s="151" t="s">
        <v>547</v>
      </c>
      <c r="L6" s="151" t="s">
        <v>548</v>
      </c>
      <c r="M6" s="151"/>
    </row>
    <row r="7" spans="1:13" x14ac:dyDescent="0.25">
      <c r="B7" s="150" t="s">
        <v>549</v>
      </c>
      <c r="C7">
        <v>0</v>
      </c>
      <c r="D7" t="s">
        <v>550</v>
      </c>
      <c r="E7">
        <v>0</v>
      </c>
      <c r="F7" t="s">
        <v>551</v>
      </c>
    </row>
    <row r="8" spans="1:13" x14ac:dyDescent="0.25">
      <c r="B8" s="150" t="s">
        <v>552</v>
      </c>
      <c r="C8">
        <v>0</v>
      </c>
      <c r="D8" t="s">
        <v>550</v>
      </c>
      <c r="E8">
        <v>0</v>
      </c>
      <c r="F8" t="s">
        <v>551</v>
      </c>
    </row>
    <row r="9" spans="1:13" x14ac:dyDescent="0.25">
      <c r="B9" s="150" t="s">
        <v>553</v>
      </c>
      <c r="C9">
        <v>0</v>
      </c>
      <c r="D9" t="s">
        <v>550</v>
      </c>
      <c r="E9">
        <v>0</v>
      </c>
      <c r="F9" t="s">
        <v>551</v>
      </c>
    </row>
    <row r="10" spans="1:13" ht="15.75" x14ac:dyDescent="0.25">
      <c r="B10" s="150" t="s">
        <v>554</v>
      </c>
      <c r="C10">
        <v>0</v>
      </c>
      <c r="D10" t="s">
        <v>550</v>
      </c>
      <c r="E10">
        <v>0</v>
      </c>
      <c r="F10" s="155" t="s">
        <v>550</v>
      </c>
    </row>
    <row r="11" spans="1:13" ht="15.75" x14ac:dyDescent="0.25">
      <c r="B11" s="150" t="s">
        <v>555</v>
      </c>
      <c r="C11">
        <v>0</v>
      </c>
      <c r="D11" t="s">
        <v>550</v>
      </c>
      <c r="E11">
        <v>0</v>
      </c>
      <c r="F11" s="155" t="s">
        <v>550</v>
      </c>
    </row>
    <row r="12" spans="1:13" x14ac:dyDescent="0.25">
      <c r="B12" s="150" t="s">
        <v>556</v>
      </c>
      <c r="C12">
        <v>0</v>
      </c>
      <c r="D12" t="s">
        <v>550</v>
      </c>
      <c r="E12">
        <v>0</v>
      </c>
      <c r="F12" t="s">
        <v>551</v>
      </c>
    </row>
    <row r="13" spans="1:13" ht="15.75" x14ac:dyDescent="0.25">
      <c r="B13" s="150" t="s">
        <v>557</v>
      </c>
      <c r="C13">
        <v>0</v>
      </c>
      <c r="D13" t="s">
        <v>550</v>
      </c>
      <c r="E13">
        <v>0</v>
      </c>
      <c r="F13" s="155" t="s">
        <v>550</v>
      </c>
    </row>
    <row r="14" spans="1:13" x14ac:dyDescent="0.25">
      <c r="B14" s="150" t="s">
        <v>558</v>
      </c>
      <c r="C14">
        <v>0</v>
      </c>
      <c r="D14" t="s">
        <v>550</v>
      </c>
      <c r="E14">
        <v>0</v>
      </c>
      <c r="F14" t="s">
        <v>551</v>
      </c>
    </row>
    <row r="15" spans="1:13" x14ac:dyDescent="0.25">
      <c r="B15" s="150" t="s">
        <v>559</v>
      </c>
      <c r="C15">
        <v>0</v>
      </c>
      <c r="D15" t="s">
        <v>550</v>
      </c>
      <c r="E15">
        <v>0</v>
      </c>
      <c r="F15" t="s">
        <v>551</v>
      </c>
    </row>
    <row r="16" spans="1:13" x14ac:dyDescent="0.25">
      <c r="B16" s="150" t="s">
        <v>560</v>
      </c>
      <c r="C16">
        <v>0</v>
      </c>
      <c r="D16" t="s">
        <v>550</v>
      </c>
      <c r="E16">
        <v>0</v>
      </c>
      <c r="F16" t="s">
        <v>551</v>
      </c>
    </row>
  </sheetData>
  <hyperlinks>
    <hyperlink ref="B7" location="'1. Introduction'!A1" display="1. Introduction" xr:uid="{D0F9D088-4D12-4715-AC6C-127FCB683E73}"/>
    <hyperlink ref="B8" location="'2. Financial Health - Tool'!A1" display="2. Financial Health - Tool" xr:uid="{05FC4BFA-23D3-42BC-965F-51914BF212BD}"/>
    <hyperlink ref="B9" location="'2. Financial Health - Details'!A1" display="2. Financial Health - Details" xr:uid="{8B2CED55-6917-48F4-827E-48FB33E164EF}"/>
    <hyperlink ref="B10" location="'3. Milestones'!A1" display="3. Milestones" xr:uid="{0487E7C2-058B-4089-94D1-FAD80E07E3BF}"/>
    <hyperlink ref="B11" location="'4. Project Plan'!A1" display="4. Project Plan" xr:uid="{6498C9EB-B2DE-4B64-B0C9-8EC8A58D26F2}"/>
    <hyperlink ref="B12" location="'5.a. Commercial Submissions'!A1" display="5.a. Commercial Submissions" xr:uid="{BD17710B-002A-43E6-9F02-897103B4C20F}"/>
    <hyperlink ref="B13" location="'5.b. Bundling of solutions'!A1" display="5.b. Bundling of solutions" xr:uid="{926DBC74-A774-4382-A723-01C0375A75AB}"/>
    <hyperlink ref="B14" location="'6. Reference'!A1" display="6. Reference" xr:uid="{FBFDB4EE-A536-437C-ADD9-B136723EBD9D}"/>
    <hyperlink ref="B15" location="'7. Conditional Tender Example'!A1" display="7. Conditional Tender Example" xr:uid="{81764C33-2C49-488D-9128-CF4FFF3F4A81}"/>
    <hyperlink ref="B16" location="'8. Substation List'!A1" display="8. Substation List" xr:uid="{7D4FF689-E43D-4DFC-8B72-EE2EF679E81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5F516-18E6-4C33-B951-34F33964E0D8}">
  <dimension ref="B2:P71"/>
  <sheetViews>
    <sheetView zoomScale="80" zoomScaleNormal="80" workbookViewId="0">
      <pane ySplit="2" topLeftCell="A15" activePane="bottomLeft" state="frozen"/>
      <selection activeCell="C10" sqref="C10:H10"/>
      <selection pane="bottomLeft" activeCell="F64" sqref="F64:H65"/>
    </sheetView>
  </sheetViews>
  <sheetFormatPr defaultColWidth="10" defaultRowHeight="14.25" x14ac:dyDescent="0.25"/>
  <cols>
    <col min="1" max="1" width="6.28515625" style="32" customWidth="1"/>
    <col min="2" max="2" width="37.28515625" style="32" customWidth="1"/>
    <col min="3" max="3" width="10" style="32"/>
    <col min="4" max="8" width="28.5703125" style="32" customWidth="1"/>
    <col min="9" max="9" width="6.28515625" style="32" customWidth="1"/>
    <col min="10" max="24" width="28.5703125" style="32" customWidth="1"/>
    <col min="25" max="16384" width="10" style="32"/>
  </cols>
  <sheetData>
    <row r="2" spans="2:16" ht="25.15" customHeight="1" x14ac:dyDescent="0.25">
      <c r="B2" s="271" t="s">
        <v>11</v>
      </c>
      <c r="C2" s="271"/>
      <c r="D2" s="271"/>
      <c r="E2" s="271"/>
      <c r="F2" s="271"/>
      <c r="G2" s="271"/>
    </row>
    <row r="3" spans="2:16" ht="15" customHeight="1" x14ac:dyDescent="0.25">
      <c r="B3" s="33"/>
      <c r="C3" s="33"/>
      <c r="D3" s="33"/>
      <c r="E3" s="33"/>
      <c r="F3" s="33"/>
      <c r="G3" s="33"/>
    </row>
    <row r="4" spans="2:16" ht="45" customHeight="1" x14ac:dyDescent="0.25">
      <c r="B4" s="272" t="s">
        <v>12</v>
      </c>
      <c r="C4" s="272"/>
      <c r="D4" s="272"/>
      <c r="E4" s="272"/>
      <c r="F4" s="272"/>
      <c r="G4" s="272"/>
      <c r="H4" s="272"/>
    </row>
    <row r="5" spans="2:16" ht="15" customHeight="1" x14ac:dyDescent="0.25">
      <c r="B5" s="33"/>
      <c r="C5" s="33"/>
      <c r="D5" s="33"/>
      <c r="E5" s="33"/>
      <c r="F5" s="33"/>
      <c r="G5" s="33"/>
    </row>
    <row r="6" spans="2:16" ht="15" customHeight="1" x14ac:dyDescent="0.25">
      <c r="B6" s="261" t="s">
        <v>13</v>
      </c>
      <c r="C6" s="261"/>
      <c r="D6" s="261"/>
      <c r="E6" s="261"/>
      <c r="F6" s="261"/>
      <c r="G6" s="261"/>
      <c r="H6" s="261"/>
      <c r="J6" s="268" t="s">
        <v>14</v>
      </c>
      <c r="K6" s="269"/>
      <c r="L6" s="269"/>
      <c r="M6" s="273"/>
      <c r="N6" s="274"/>
      <c r="O6" s="275"/>
      <c r="P6" s="276"/>
    </row>
    <row r="7" spans="2:16" ht="15" customHeight="1" x14ac:dyDescent="0.25">
      <c r="B7" s="247" t="s">
        <v>15</v>
      </c>
      <c r="C7" s="248"/>
      <c r="D7" s="259"/>
      <c r="E7" s="259"/>
      <c r="F7" s="259"/>
      <c r="G7" s="259"/>
      <c r="H7" s="259"/>
    </row>
    <row r="8" spans="2:16" ht="15" customHeight="1" x14ac:dyDescent="0.25">
      <c r="B8" s="34" t="s">
        <v>16</v>
      </c>
      <c r="C8" s="35"/>
      <c r="D8" s="249"/>
      <c r="E8" s="250"/>
      <c r="F8" s="250"/>
      <c r="G8" s="250"/>
      <c r="H8" s="251"/>
      <c r="J8" s="268" t="s">
        <v>17</v>
      </c>
      <c r="K8" s="269"/>
      <c r="L8" s="269"/>
      <c r="M8" s="269"/>
      <c r="N8" s="269"/>
      <c r="O8" s="269"/>
      <c r="P8" s="269"/>
    </row>
    <row r="9" spans="2:16" ht="15" customHeight="1" x14ac:dyDescent="0.25">
      <c r="B9" s="270" t="s">
        <v>18</v>
      </c>
      <c r="C9" s="270"/>
      <c r="D9" s="222"/>
      <c r="E9" s="222"/>
      <c r="F9" s="222"/>
      <c r="G9" s="222"/>
      <c r="H9" s="222"/>
    </row>
    <row r="10" spans="2:16" ht="15" customHeight="1" x14ac:dyDescent="0.25">
      <c r="B10" s="36"/>
      <c r="C10" s="36"/>
      <c r="D10" s="37"/>
      <c r="E10" s="37"/>
      <c r="F10" s="37"/>
      <c r="G10" s="37"/>
      <c r="H10" s="37"/>
      <c r="J10" s="247" t="s">
        <v>15</v>
      </c>
      <c r="K10" s="248"/>
      <c r="L10" s="249"/>
      <c r="M10" s="250"/>
      <c r="N10" s="250"/>
      <c r="O10" s="250"/>
      <c r="P10" s="251"/>
    </row>
    <row r="11" spans="2:16" ht="15" customHeight="1" x14ac:dyDescent="0.25">
      <c r="B11" s="38" t="s">
        <v>19</v>
      </c>
      <c r="C11" s="39"/>
      <c r="D11" s="255" t="s">
        <v>20</v>
      </c>
      <c r="E11" s="256"/>
      <c r="F11" s="256"/>
      <c r="G11" s="256"/>
      <c r="H11" s="257"/>
      <c r="J11" s="247" t="s">
        <v>16</v>
      </c>
      <c r="K11" s="248"/>
      <c r="L11" s="249"/>
      <c r="M11" s="250"/>
      <c r="N11" s="250"/>
      <c r="O11" s="250"/>
      <c r="P11" s="251"/>
    </row>
    <row r="12" spans="2:16" ht="15" customHeight="1" x14ac:dyDescent="0.25">
      <c r="C12" s="40"/>
      <c r="D12" s="41"/>
      <c r="E12" s="41"/>
      <c r="F12" s="41"/>
      <c r="G12" s="41"/>
      <c r="J12" s="258" t="s">
        <v>18</v>
      </c>
      <c r="K12" s="258"/>
      <c r="L12" s="259"/>
      <c r="M12" s="259"/>
      <c r="N12" s="259"/>
      <c r="O12" s="259"/>
      <c r="P12" s="259"/>
    </row>
    <row r="13" spans="2:16" ht="15" customHeight="1" x14ac:dyDescent="0.25">
      <c r="B13" s="260" t="s">
        <v>21</v>
      </c>
      <c r="C13" s="260"/>
      <c r="D13" s="260"/>
      <c r="E13" s="260"/>
      <c r="F13" s="260"/>
      <c r="G13" s="260"/>
      <c r="H13" s="260"/>
      <c r="J13" s="261" t="s">
        <v>22</v>
      </c>
      <c r="K13" s="261"/>
      <c r="L13" s="261"/>
      <c r="M13" s="261"/>
      <c r="N13" s="261"/>
      <c r="O13" s="261"/>
      <c r="P13" s="261"/>
    </row>
    <row r="14" spans="2:16" ht="15" customHeight="1" x14ac:dyDescent="0.25">
      <c r="B14" s="42"/>
      <c r="D14" s="37"/>
      <c r="E14" s="37"/>
      <c r="F14" s="37"/>
    </row>
    <row r="15" spans="2:16" ht="60" customHeight="1" x14ac:dyDescent="0.25">
      <c r="B15" s="262" t="s">
        <v>23</v>
      </c>
      <c r="C15" s="263"/>
      <c r="D15" s="263"/>
      <c r="E15" s="264"/>
      <c r="F15" s="222"/>
      <c r="G15" s="222"/>
      <c r="H15" s="222"/>
      <c r="I15" s="43"/>
    </row>
    <row r="16" spans="2:16" ht="30" customHeight="1" x14ac:dyDescent="0.25">
      <c r="B16" s="262" t="s">
        <v>24</v>
      </c>
      <c r="C16" s="263"/>
      <c r="D16" s="263"/>
      <c r="E16" s="264"/>
      <c r="F16" s="222"/>
      <c r="G16" s="222"/>
      <c r="H16" s="222"/>
      <c r="I16" s="44"/>
      <c r="J16" s="265" t="s">
        <v>25</v>
      </c>
      <c r="K16" s="266"/>
      <c r="L16" s="266"/>
      <c r="M16" s="266"/>
      <c r="N16" s="266"/>
      <c r="O16" s="266"/>
      <c r="P16" s="267"/>
    </row>
    <row r="17" spans="2:16" ht="15" customHeight="1" x14ac:dyDescent="0.25">
      <c r="B17" s="42"/>
      <c r="D17" s="37"/>
      <c r="E17" s="37"/>
      <c r="F17" s="37"/>
    </row>
    <row r="18" spans="2:16" ht="15" customHeight="1" x14ac:dyDescent="0.25">
      <c r="B18" s="45"/>
      <c r="F18" s="19" t="s">
        <v>26</v>
      </c>
      <c r="G18" s="19" t="s">
        <v>27</v>
      </c>
      <c r="H18" s="19" t="s">
        <v>28</v>
      </c>
      <c r="J18" s="45"/>
      <c r="N18" s="19" t="s">
        <v>26</v>
      </c>
      <c r="O18" s="19" t="s">
        <v>27</v>
      </c>
      <c r="P18" s="19" t="s">
        <v>28</v>
      </c>
    </row>
    <row r="19" spans="2:16" ht="75" customHeight="1" x14ac:dyDescent="0.25">
      <c r="B19" s="45"/>
      <c r="C19" s="252" t="s">
        <v>29</v>
      </c>
      <c r="D19" s="253"/>
      <c r="E19" s="254"/>
      <c r="F19" s="20" t="s">
        <v>30</v>
      </c>
      <c r="G19" s="20" t="s">
        <v>31</v>
      </c>
      <c r="H19" s="21" t="s">
        <v>32</v>
      </c>
      <c r="J19" s="45"/>
      <c r="K19" s="252" t="s">
        <v>29</v>
      </c>
      <c r="L19" s="253"/>
      <c r="M19" s="254"/>
      <c r="N19" s="20" t="s">
        <v>30</v>
      </c>
      <c r="O19" s="20" t="s">
        <v>31</v>
      </c>
      <c r="P19" s="21" t="s">
        <v>32</v>
      </c>
    </row>
    <row r="20" spans="2:16" ht="15" customHeight="1" x14ac:dyDescent="0.25">
      <c r="B20" s="244" t="s">
        <v>33</v>
      </c>
      <c r="C20" s="245"/>
      <c r="D20" s="245"/>
      <c r="E20" s="246"/>
      <c r="F20" s="59"/>
      <c r="G20" s="59"/>
      <c r="H20" s="60"/>
      <c r="J20" s="244" t="s">
        <v>33</v>
      </c>
      <c r="K20" s="245"/>
      <c r="L20" s="245"/>
      <c r="M20" s="246"/>
      <c r="N20" s="59"/>
      <c r="O20" s="59"/>
      <c r="P20" s="60"/>
    </row>
    <row r="21" spans="2:16" ht="15" customHeight="1" x14ac:dyDescent="0.25">
      <c r="B21" s="240" t="s">
        <v>34</v>
      </c>
      <c r="C21" s="241"/>
      <c r="D21" s="241"/>
      <c r="E21" s="241"/>
      <c r="F21" s="22"/>
      <c r="G21" s="22"/>
      <c r="H21" s="22"/>
      <c r="J21" s="240" t="s">
        <v>34</v>
      </c>
      <c r="K21" s="241"/>
      <c r="L21" s="241"/>
      <c r="M21" s="241"/>
      <c r="N21" s="22"/>
      <c r="O21" s="22"/>
      <c r="P21" s="22"/>
    </row>
    <row r="22" spans="2:16" ht="15" customHeight="1" x14ac:dyDescent="0.25">
      <c r="B22" s="240" t="s">
        <v>35</v>
      </c>
      <c r="C22" s="241"/>
      <c r="D22" s="241"/>
      <c r="E22" s="241"/>
      <c r="F22" s="22"/>
      <c r="G22" s="22"/>
      <c r="H22" s="22"/>
      <c r="J22" s="240" t="s">
        <v>35</v>
      </c>
      <c r="K22" s="241"/>
      <c r="L22" s="241"/>
      <c r="M22" s="241"/>
      <c r="N22" s="22"/>
      <c r="O22" s="22"/>
      <c r="P22" s="22"/>
    </row>
    <row r="23" spans="2:16" ht="15" customHeight="1" x14ac:dyDescent="0.25">
      <c r="B23" s="240" t="s">
        <v>36</v>
      </c>
      <c r="C23" s="241"/>
      <c r="D23" s="241"/>
      <c r="E23" s="241"/>
      <c r="F23" s="22"/>
      <c r="G23" s="22"/>
      <c r="H23" s="22"/>
      <c r="J23" s="240" t="s">
        <v>36</v>
      </c>
      <c r="K23" s="241"/>
      <c r="L23" s="241"/>
      <c r="M23" s="241"/>
      <c r="N23" s="22"/>
      <c r="O23" s="22"/>
      <c r="P23" s="22"/>
    </row>
    <row r="24" spans="2:16" ht="15" customHeight="1" x14ac:dyDescent="0.25">
      <c r="B24" s="23" t="s">
        <v>37</v>
      </c>
      <c r="C24" s="46"/>
      <c r="D24" s="46"/>
      <c r="E24" s="47"/>
      <c r="F24" s="61"/>
      <c r="G24" s="61"/>
      <c r="H24" s="61"/>
      <c r="J24" s="23" t="s">
        <v>37</v>
      </c>
      <c r="K24" s="46"/>
      <c r="L24" s="46"/>
      <c r="M24" s="47"/>
      <c r="N24" s="61"/>
      <c r="O24" s="61"/>
      <c r="P24" s="61"/>
    </row>
    <row r="25" spans="2:16" ht="15" customHeight="1" x14ac:dyDescent="0.25">
      <c r="B25" s="240" t="s">
        <v>38</v>
      </c>
      <c r="C25" s="241"/>
      <c r="D25" s="241"/>
      <c r="E25" s="241"/>
      <c r="F25" s="22"/>
      <c r="G25" s="22"/>
      <c r="H25" s="22"/>
      <c r="J25" s="240" t="s">
        <v>38</v>
      </c>
      <c r="K25" s="241"/>
      <c r="L25" s="241"/>
      <c r="M25" s="241"/>
      <c r="N25" s="22"/>
      <c r="O25" s="22"/>
      <c r="P25" s="22"/>
    </row>
    <row r="26" spans="2:16" ht="15" customHeight="1" x14ac:dyDescent="0.25">
      <c r="B26" s="240" t="s">
        <v>39</v>
      </c>
      <c r="C26" s="241"/>
      <c r="D26" s="241"/>
      <c r="E26" s="241"/>
      <c r="F26" s="22"/>
      <c r="G26" s="22"/>
      <c r="H26" s="22"/>
      <c r="J26" s="240" t="s">
        <v>39</v>
      </c>
      <c r="K26" s="241"/>
      <c r="L26" s="241"/>
      <c r="M26" s="241"/>
      <c r="N26" s="22"/>
      <c r="O26" s="22"/>
      <c r="P26" s="22"/>
    </row>
    <row r="27" spans="2:16" ht="15" customHeight="1" x14ac:dyDescent="0.25">
      <c r="B27" s="240" t="s">
        <v>40</v>
      </c>
      <c r="C27" s="241"/>
      <c r="D27" s="241"/>
      <c r="E27" s="241"/>
      <c r="F27" s="22"/>
      <c r="G27" s="22"/>
      <c r="H27" s="22"/>
      <c r="J27" s="240" t="s">
        <v>40</v>
      </c>
      <c r="K27" s="241"/>
      <c r="L27" s="241"/>
      <c r="M27" s="241"/>
      <c r="N27" s="22"/>
      <c r="O27" s="22"/>
      <c r="P27" s="22"/>
    </row>
    <row r="28" spans="2:16" ht="15" customHeight="1" x14ac:dyDescent="0.25">
      <c r="B28" s="240" t="s">
        <v>41</v>
      </c>
      <c r="C28" s="241"/>
      <c r="D28" s="241"/>
      <c r="E28" s="241"/>
      <c r="F28" s="22"/>
      <c r="G28" s="22"/>
      <c r="H28" s="22"/>
      <c r="J28" s="240" t="s">
        <v>41</v>
      </c>
      <c r="K28" s="241"/>
      <c r="L28" s="241"/>
      <c r="M28" s="241"/>
      <c r="N28" s="22"/>
      <c r="O28" s="22"/>
      <c r="P28" s="22"/>
    </row>
    <row r="29" spans="2:16" ht="15" customHeight="1" x14ac:dyDescent="0.25">
      <c r="B29" s="240" t="s">
        <v>42</v>
      </c>
      <c r="C29" s="241"/>
      <c r="D29" s="241"/>
      <c r="E29" s="241"/>
      <c r="F29" s="22"/>
      <c r="G29" s="22"/>
      <c r="H29" s="22"/>
      <c r="J29" s="240" t="s">
        <v>42</v>
      </c>
      <c r="K29" s="241"/>
      <c r="L29" s="241"/>
      <c r="M29" s="241"/>
      <c r="N29" s="22"/>
      <c r="O29" s="22"/>
      <c r="P29" s="22"/>
    </row>
    <row r="30" spans="2:16" ht="15" customHeight="1" x14ac:dyDescent="0.25">
      <c r="B30" s="23" t="s">
        <v>43</v>
      </c>
      <c r="C30" s="46"/>
      <c r="D30" s="46"/>
      <c r="E30" s="47"/>
      <c r="F30" s="61"/>
      <c r="G30" s="61"/>
      <c r="H30" s="61"/>
      <c r="J30" s="23" t="s">
        <v>43</v>
      </c>
      <c r="K30" s="46"/>
      <c r="L30" s="46"/>
      <c r="M30" s="47"/>
      <c r="N30" s="61"/>
      <c r="O30" s="61"/>
      <c r="P30" s="61"/>
    </row>
    <row r="31" spans="2:16" ht="15" customHeight="1" x14ac:dyDescent="0.25">
      <c r="B31" s="240" t="s">
        <v>44</v>
      </c>
      <c r="C31" s="241"/>
      <c r="D31" s="241"/>
      <c r="E31" s="241"/>
      <c r="F31" s="22"/>
      <c r="G31" s="22"/>
      <c r="H31" s="22"/>
      <c r="J31" s="240" t="s">
        <v>44</v>
      </c>
      <c r="K31" s="241"/>
      <c r="L31" s="241"/>
      <c r="M31" s="241"/>
      <c r="N31" s="22"/>
      <c r="O31" s="22"/>
      <c r="P31" s="22"/>
    </row>
    <row r="32" spans="2:16" ht="15" customHeight="1" x14ac:dyDescent="0.25">
      <c r="B32" s="242"/>
      <c r="C32" s="242"/>
      <c r="D32" s="242"/>
      <c r="E32" s="242"/>
      <c r="F32" s="48"/>
      <c r="G32" s="48"/>
      <c r="J32" s="242"/>
      <c r="K32" s="242"/>
      <c r="L32" s="242"/>
      <c r="M32" s="242"/>
      <c r="N32" s="48"/>
      <c r="O32" s="48"/>
    </row>
    <row r="33" spans="2:16" ht="15" customHeight="1" x14ac:dyDescent="0.25">
      <c r="B33" s="243" t="s">
        <v>45</v>
      </c>
      <c r="C33" s="243"/>
      <c r="D33" s="243"/>
      <c r="E33" s="243"/>
      <c r="F33" s="243"/>
      <c r="G33" s="243"/>
      <c r="H33" s="243"/>
      <c r="I33" s="49"/>
      <c r="J33" s="243" t="s">
        <v>45</v>
      </c>
      <c r="K33" s="243"/>
      <c r="L33" s="243"/>
      <c r="M33" s="243"/>
      <c r="N33" s="243"/>
      <c r="O33" s="243"/>
      <c r="P33" s="243"/>
    </row>
    <row r="34" spans="2:16" ht="15" customHeight="1" x14ac:dyDescent="0.25">
      <c r="B34" s="50"/>
      <c r="C34" s="50"/>
      <c r="D34" s="50"/>
      <c r="E34" s="50"/>
      <c r="F34" s="50"/>
      <c r="G34" s="50"/>
      <c r="H34" s="50"/>
      <c r="I34" s="50"/>
      <c r="J34" s="50"/>
      <c r="K34" s="50"/>
      <c r="L34" s="50"/>
      <c r="M34" s="50"/>
      <c r="N34" s="50"/>
      <c r="O34" s="50"/>
      <c r="P34" s="50"/>
    </row>
    <row r="35" spans="2:16" s="43" customFormat="1" ht="15" customHeight="1" x14ac:dyDescent="0.25">
      <c r="D35" s="19" t="s">
        <v>26</v>
      </c>
      <c r="E35" s="19" t="s">
        <v>27</v>
      </c>
      <c r="F35" s="19" t="s">
        <v>28</v>
      </c>
      <c r="G35" s="51" t="s">
        <v>46</v>
      </c>
      <c r="H35" s="51" t="s">
        <v>47</v>
      </c>
      <c r="L35" s="19" t="s">
        <v>26</v>
      </c>
      <c r="M35" s="19" t="s">
        <v>27</v>
      </c>
      <c r="N35" s="19" t="s">
        <v>28</v>
      </c>
      <c r="O35" s="51" t="s">
        <v>46</v>
      </c>
      <c r="P35" s="51" t="s">
        <v>47</v>
      </c>
    </row>
    <row r="36" spans="2:16" s="36" customFormat="1" ht="15" customHeight="1" x14ac:dyDescent="0.25">
      <c r="B36" s="225" t="s">
        <v>48</v>
      </c>
      <c r="C36" s="227"/>
      <c r="D36" s="24" t="e">
        <f>F22/F21</f>
        <v>#DIV/0!</v>
      </c>
      <c r="E36" s="24" t="e">
        <f>G22/G21</f>
        <v>#DIV/0!</v>
      </c>
      <c r="F36" s="24" t="e">
        <f>H22/H21</f>
        <v>#DIV/0!</v>
      </c>
      <c r="G36" s="25" t="e">
        <f>AVERAGE(D36:F36)</f>
        <v>#DIV/0!</v>
      </c>
      <c r="H36" s="52" t="e">
        <f>IF(G36&gt;=0.241,"6",IF(G36&gt;=0.181,"5",IF(G36&gt;=0.151,"4",IF(G36&gt;=0.121,"3",IF(G36&gt;=0.061,"2",IF(G36&gt;=0,"1"))))))</f>
        <v>#DIV/0!</v>
      </c>
      <c r="J36" s="225" t="s">
        <v>48</v>
      </c>
      <c r="K36" s="227"/>
      <c r="L36" s="24" t="e">
        <f>N22/N21</f>
        <v>#DIV/0!</v>
      </c>
      <c r="M36" s="24" t="e">
        <f>O22/O21</f>
        <v>#DIV/0!</v>
      </c>
      <c r="N36" s="24" t="e">
        <f>P22/P21</f>
        <v>#DIV/0!</v>
      </c>
      <c r="O36" s="25" t="e">
        <f>AVERAGE(L36:N36)</f>
        <v>#DIV/0!</v>
      </c>
      <c r="P36" s="52" t="e">
        <f>IF(O36&gt;=0.241,"6",IF(O36&gt;=0.181,"5",IF(O36&gt;=0.151,"4",IF(O36&gt;=0.121,"3",IF(O36&gt;=0.061,"2",IF(O36&gt;=0,"1"))))))</f>
        <v>#DIV/0!</v>
      </c>
    </row>
    <row r="37" spans="2:16" ht="15" customHeight="1" x14ac:dyDescent="0.25">
      <c r="B37" s="225" t="s">
        <v>49</v>
      </c>
      <c r="C37" s="227"/>
      <c r="D37" s="24" t="e">
        <f>F23/F21</f>
        <v>#DIV/0!</v>
      </c>
      <c r="E37" s="24" t="e">
        <f>G23/G21</f>
        <v>#DIV/0!</v>
      </c>
      <c r="F37" s="24" t="e">
        <f>H23/H21</f>
        <v>#DIV/0!</v>
      </c>
      <c r="G37" s="25" t="e">
        <f>AVERAGE(D37:F37)</f>
        <v>#DIV/0!</v>
      </c>
      <c r="H37" s="52" t="e">
        <f>IF(G37&gt;=0.05,"12",IF(G37&gt;=0.045,"11",IF(G37&gt;=0.041,"10",IF(G37&gt;=0.037,"9",IF(G37&gt;=0.033,"8",IF(G37&gt;=0.031,"7",IF(G37&gt;=0.027,"6",IF(G37&gt;=0.023,"5",IF(G37&gt;=0.021,"4",IF(G37&gt;=0.017,"3",IF(G37&gt;=0.013,"2",IF(G37&gt;=0.011,"1",IF(I28&lt;=0.01,"0")))))))))))))</f>
        <v>#DIV/0!</v>
      </c>
      <c r="J37" s="225" t="s">
        <v>49</v>
      </c>
      <c r="K37" s="227"/>
      <c r="L37" s="24" t="e">
        <f>N23/N21</f>
        <v>#DIV/0!</v>
      </c>
      <c r="M37" s="24" t="e">
        <f>O23/O21</f>
        <v>#DIV/0!</v>
      </c>
      <c r="N37" s="24" t="e">
        <f>P23/P21</f>
        <v>#DIV/0!</v>
      </c>
      <c r="O37" s="25" t="e">
        <f>AVERAGE(L37:N37)</f>
        <v>#DIV/0!</v>
      </c>
      <c r="P37" s="52" t="e">
        <f>IF(O37&gt;=0.05,"12",IF(O37&gt;=0.045,"11",IF(O37&gt;=0.041,"10",IF(O37&gt;=0.037,"9",IF(O37&gt;=0.033,"8",IF(O37&gt;=0.031,"7",IF(O37&gt;=0.027,"6",IF(O37&gt;=0.023,"5",IF(O37&gt;=0.021,"4",IF(O37&gt;=0.017,"3",IF(O37&gt;=0.013,"2",IF(O37&gt;=0.011,"1",IF(#REF!&lt;=0.01,"0")))))))))))))</f>
        <v>#DIV/0!</v>
      </c>
    </row>
    <row r="38" spans="2:16" ht="15" customHeight="1" x14ac:dyDescent="0.25">
      <c r="B38" s="225" t="s">
        <v>50</v>
      </c>
      <c r="C38" s="227"/>
      <c r="D38" s="26" t="e">
        <f>F21/F27</f>
        <v>#DIV/0!</v>
      </c>
      <c r="E38" s="26" t="e">
        <f>G21/G27</f>
        <v>#DIV/0!</v>
      </c>
      <c r="F38" s="26" t="e">
        <f>H21/H27</f>
        <v>#DIV/0!</v>
      </c>
      <c r="G38" s="27" t="e">
        <f>AVERAGE(D38:F38)</f>
        <v>#DIV/0!</v>
      </c>
      <c r="H38" s="52" t="e">
        <f>IF(G38&gt;=1,"6", IF(G38&gt;=0.9,"5",IF(G38&gt;=0.8,"4",IF(G38&gt;=0.7,"3",IF(G38&gt;=0.6,"2",IF(G38&gt;=0.5,"1",IF(G38&lt;=0.4,"0")))))))</f>
        <v>#DIV/0!</v>
      </c>
      <c r="J38" s="225" t="s">
        <v>50</v>
      </c>
      <c r="K38" s="227"/>
      <c r="L38" s="26" t="e">
        <f>N21/N27</f>
        <v>#DIV/0!</v>
      </c>
      <c r="M38" s="26" t="e">
        <f>O21/O27</f>
        <v>#DIV/0!</v>
      </c>
      <c r="N38" s="26" t="e">
        <f>P21/P27</f>
        <v>#DIV/0!</v>
      </c>
      <c r="O38" s="27" t="e">
        <f>AVERAGE(L38:N38)</f>
        <v>#DIV/0!</v>
      </c>
      <c r="P38" s="52" t="e">
        <f>IF(O38&gt;=1,"6", IF(O38&gt;=0.9,"5",IF(O38&gt;=0.8,"4",IF(O38&gt;=0.7,"3",IF(O38&gt;=0.6,"2",IF(O38&gt;=0.5,"1",IF(O38&lt;=0.4,"0")))))))</f>
        <v>#DIV/0!</v>
      </c>
    </row>
    <row r="39" spans="2:16" ht="15" customHeight="1" x14ac:dyDescent="0.25">
      <c r="B39" s="225" t="s">
        <v>51</v>
      </c>
      <c r="C39" s="227"/>
      <c r="D39" s="53" t="e">
        <f>F26/F28</f>
        <v>#DIV/0!</v>
      </c>
      <c r="E39" s="53" t="e">
        <f t="shared" ref="E39:F39" si="0">G26/G28</f>
        <v>#DIV/0!</v>
      </c>
      <c r="F39" s="53" t="e">
        <f t="shared" si="0"/>
        <v>#DIV/0!</v>
      </c>
      <c r="G39" s="27" t="e">
        <f>AVERAGE(D39:F39)</f>
        <v>#DIV/0!</v>
      </c>
      <c r="H39" s="52" t="e">
        <f>IF(G39&gt;=2,"10",IF(G39&gt;=1.9,"9",IF(G39&gt;=1.8,"8",IF(G39&gt;=1.7,"7",IF(G39&gt;=1.6,"6",IF(G39&gt;=1.5,"5",IF(G39&gt;=1.4,"4",IF(G39&gt;=1.3,"3",IF(G39&gt;=1.2,"2",IF(G39&gt;=1.1,"1",IF(G39&lt;=1,"0")))))))))))</f>
        <v>#DIV/0!</v>
      </c>
      <c r="J39" s="225" t="s">
        <v>51</v>
      </c>
      <c r="K39" s="227"/>
      <c r="L39" s="53" t="e">
        <f>N26/N28</f>
        <v>#DIV/0!</v>
      </c>
      <c r="M39" s="53" t="e">
        <f t="shared" ref="M39:N39" si="1">O26/O28</f>
        <v>#DIV/0!</v>
      </c>
      <c r="N39" s="53" t="e">
        <f t="shared" si="1"/>
        <v>#DIV/0!</v>
      </c>
      <c r="O39" s="27" t="e">
        <f>AVERAGE(L39:N39)</f>
        <v>#DIV/0!</v>
      </c>
      <c r="P39" s="52" t="e">
        <f>IF(O39&gt;=2,"10",IF(O39&gt;=1.9,"9",IF(O39&gt;=1.8,"8",IF(O39&gt;=1.7,"7",IF(O39&gt;=1.6,"6",IF(O39&gt;=1.5,"5",IF(O39&gt;=1.4,"4",IF(O39&gt;=1.3,"3",IF(O39&gt;=1.2,"2",IF(O39&gt;=1.1,"1",IF(O39&lt;=1,"0")))))))))))</f>
        <v>#DIV/0!</v>
      </c>
    </row>
    <row r="40" spans="2:16" ht="15" customHeight="1" x14ac:dyDescent="0.25">
      <c r="B40" s="225" t="s">
        <v>52</v>
      </c>
      <c r="C40" s="227"/>
      <c r="D40" s="53" t="e">
        <f>F29/F27</f>
        <v>#DIV/0!</v>
      </c>
      <c r="E40" s="53" t="e">
        <f>G29/G27</f>
        <v>#DIV/0!</v>
      </c>
      <c r="F40" s="53" t="e">
        <f>H29/H27</f>
        <v>#DIV/0!</v>
      </c>
      <c r="G40" s="27" t="e">
        <f>AVERAGE(D40:F40)</f>
        <v>#DIV/0!</v>
      </c>
      <c r="H40" s="52" t="e">
        <f>IF(G40&lt;=0.49,"6",IF(G40&lt;=0.5,"5",IF(G40&lt;=0.6,"4",IF(G40&lt;=0.7,"3",IF(G40&lt;=0.8,"2",IF(G40&lt;=1,"1",IF(G40&gt;1,"0")))))))</f>
        <v>#DIV/0!</v>
      </c>
      <c r="J40" s="225" t="s">
        <v>52</v>
      </c>
      <c r="K40" s="227"/>
      <c r="L40" s="53" t="e">
        <f>N29/N27</f>
        <v>#DIV/0!</v>
      </c>
      <c r="M40" s="53" t="e">
        <f>O29/O27</f>
        <v>#DIV/0!</v>
      </c>
      <c r="N40" s="53" t="e">
        <f>P29/P27</f>
        <v>#DIV/0!</v>
      </c>
      <c r="O40" s="27" t="e">
        <f>AVERAGE(L40:N40)</f>
        <v>#DIV/0!</v>
      </c>
      <c r="P40" s="52" t="e">
        <f>IF(O40&lt;=0.49,"6",IF(O40&lt;=0.5,"5",IF(O40&lt;=0.6,"4",IF(O40&lt;=0.7,"3",IF(O40&lt;=0.8,"2",IF(O40&lt;=1,"1",IF(O40&gt;1,"0")))))))</f>
        <v>#DIV/0!</v>
      </c>
    </row>
    <row r="41" spans="2:16" ht="15" customHeight="1" x14ac:dyDescent="0.25">
      <c r="E41" s="237" t="s">
        <v>53</v>
      </c>
      <c r="F41" s="238"/>
      <c r="G41" s="239"/>
      <c r="H41" s="28" t="e">
        <f>SUM(H36+H37+H38+H39+H40)</f>
        <v>#DIV/0!</v>
      </c>
      <c r="M41" s="237" t="s">
        <v>53</v>
      </c>
      <c r="N41" s="238"/>
      <c r="O41" s="239"/>
      <c r="P41" s="28" t="e">
        <f>SUM(P36+P37+P38+P39+P40)</f>
        <v>#DIV/0!</v>
      </c>
    </row>
    <row r="42" spans="2:16" ht="15" customHeight="1" x14ac:dyDescent="0.25">
      <c r="F42" s="43"/>
      <c r="G42" s="43"/>
      <c r="N42" s="43"/>
      <c r="O42" s="43"/>
    </row>
    <row r="43" spans="2:16" ht="15" customHeight="1" x14ac:dyDescent="0.25">
      <c r="B43" s="228" t="s">
        <v>54</v>
      </c>
      <c r="C43" s="228"/>
      <c r="D43" s="228"/>
      <c r="E43" s="228"/>
      <c r="F43" s="228"/>
      <c r="G43" s="228"/>
      <c r="H43" s="228"/>
      <c r="I43" s="49"/>
      <c r="J43" s="228" t="s">
        <v>54</v>
      </c>
      <c r="K43" s="228"/>
      <c r="L43" s="228"/>
      <c r="M43" s="228"/>
      <c r="N43" s="228"/>
      <c r="O43" s="228"/>
      <c r="P43" s="228"/>
    </row>
    <row r="44" spans="2:16" ht="15" customHeight="1" x14ac:dyDescent="0.25">
      <c r="B44" s="50"/>
      <c r="C44" s="50"/>
      <c r="D44" s="50"/>
      <c r="E44" s="50"/>
      <c r="F44" s="50"/>
      <c r="G44" s="50"/>
      <c r="H44" s="50"/>
      <c r="I44" s="50"/>
      <c r="J44" s="50"/>
      <c r="K44" s="50"/>
      <c r="L44" s="50"/>
      <c r="M44" s="50"/>
      <c r="N44" s="50"/>
      <c r="O44" s="50"/>
      <c r="P44" s="50"/>
    </row>
    <row r="45" spans="2:16" ht="15" customHeight="1" x14ac:dyDescent="0.25">
      <c r="G45" s="54" t="s">
        <v>55</v>
      </c>
      <c r="H45" s="51" t="s">
        <v>47</v>
      </c>
      <c r="O45" s="54" t="s">
        <v>55</v>
      </c>
      <c r="P45" s="51" t="s">
        <v>47</v>
      </c>
    </row>
    <row r="46" spans="2:16" ht="15" customHeight="1" x14ac:dyDescent="0.25">
      <c r="B46" s="235" t="s">
        <v>56</v>
      </c>
      <c r="C46" s="235"/>
      <c r="D46" s="235"/>
      <c r="E46" s="235"/>
      <c r="F46" s="235"/>
      <c r="G46" s="29"/>
      <c r="H46" s="52">
        <v>0</v>
      </c>
      <c r="J46" s="235" t="s">
        <v>56</v>
      </c>
      <c r="K46" s="235"/>
      <c r="L46" s="235"/>
      <c r="M46" s="235"/>
      <c r="N46" s="235"/>
      <c r="O46" s="29"/>
      <c r="P46" s="52">
        <v>0</v>
      </c>
    </row>
    <row r="47" spans="2:16" ht="15" customHeight="1" x14ac:dyDescent="0.25">
      <c r="B47" s="236" t="s">
        <v>57</v>
      </c>
      <c r="C47" s="236"/>
      <c r="D47" s="236"/>
      <c r="E47" s="236"/>
      <c r="F47" s="236"/>
      <c r="G47" s="29"/>
      <c r="H47" s="52">
        <v>0</v>
      </c>
      <c r="J47" s="236" t="s">
        <v>57</v>
      </c>
      <c r="K47" s="236"/>
      <c r="L47" s="236"/>
      <c r="M47" s="236"/>
      <c r="N47" s="236"/>
      <c r="O47" s="29"/>
      <c r="P47" s="52">
        <v>0</v>
      </c>
    </row>
    <row r="48" spans="2:16" ht="15" customHeight="1" x14ac:dyDescent="0.25">
      <c r="B48" s="36"/>
      <c r="C48" s="36"/>
      <c r="D48" s="36"/>
      <c r="E48" s="36"/>
      <c r="F48" s="231" t="s">
        <v>58</v>
      </c>
      <c r="G48" s="232"/>
      <c r="H48" s="55">
        <f>SUM(H46:H47)</f>
        <v>0</v>
      </c>
      <c r="J48" s="36"/>
      <c r="K48" s="36"/>
      <c r="L48" s="36"/>
      <c r="M48" s="36"/>
      <c r="N48" s="231" t="s">
        <v>58</v>
      </c>
      <c r="O48" s="232"/>
      <c r="P48" s="55">
        <f>SUM(P46:P47)</f>
        <v>0</v>
      </c>
    </row>
    <row r="51" spans="2:16" ht="15" customHeight="1" x14ac:dyDescent="0.25">
      <c r="B51" s="228" t="s">
        <v>59</v>
      </c>
      <c r="C51" s="228"/>
      <c r="D51" s="228"/>
      <c r="E51" s="228"/>
      <c r="F51" s="228"/>
      <c r="G51" s="228"/>
      <c r="H51" s="228"/>
      <c r="I51" s="49"/>
      <c r="J51" s="228" t="s">
        <v>59</v>
      </c>
      <c r="K51" s="228"/>
      <c r="L51" s="228"/>
      <c r="M51" s="228"/>
      <c r="N51" s="228"/>
      <c r="O51" s="228"/>
      <c r="P51" s="228"/>
    </row>
    <row r="52" spans="2:16" ht="15" customHeight="1" x14ac:dyDescent="0.25">
      <c r="B52" s="49"/>
      <c r="C52" s="49"/>
      <c r="D52" s="49"/>
      <c r="E52" s="49"/>
      <c r="F52" s="49"/>
      <c r="G52" s="49"/>
      <c r="H52" s="49"/>
      <c r="I52" s="49"/>
      <c r="J52" s="49"/>
      <c r="K52" s="49"/>
      <c r="L52" s="49"/>
      <c r="M52" s="49"/>
      <c r="N52" s="49"/>
      <c r="O52" s="49"/>
      <c r="P52" s="49"/>
    </row>
    <row r="53" spans="2:16" ht="15" customHeight="1" x14ac:dyDescent="0.25">
      <c r="D53" s="19" t="s">
        <v>26</v>
      </c>
      <c r="E53" s="19" t="s">
        <v>27</v>
      </c>
      <c r="F53" s="19" t="s">
        <v>28</v>
      </c>
      <c r="G53" s="51" t="s">
        <v>46</v>
      </c>
      <c r="H53" s="51" t="s">
        <v>47</v>
      </c>
      <c r="L53" s="19" t="s">
        <v>26</v>
      </c>
      <c r="M53" s="19" t="s">
        <v>27</v>
      </c>
      <c r="N53" s="19" t="s">
        <v>28</v>
      </c>
      <c r="O53" s="51" t="s">
        <v>46</v>
      </c>
      <c r="P53" s="51" t="s">
        <v>47</v>
      </c>
    </row>
    <row r="54" spans="2:16" ht="15" customHeight="1" x14ac:dyDescent="0.25">
      <c r="B54" s="233" t="s">
        <v>60</v>
      </c>
      <c r="C54" s="234"/>
      <c r="D54" s="24" t="e">
        <f>+$D$11/F21</f>
        <v>#VALUE!</v>
      </c>
      <c r="E54" s="24" t="e">
        <f>+$D$11/G21</f>
        <v>#VALUE!</v>
      </c>
      <c r="F54" s="24" t="e">
        <f>+$D$11/H21</f>
        <v>#VALUE!</v>
      </c>
      <c r="G54" s="25" t="e">
        <f>AVERAGE(D54:F54)</f>
        <v>#VALUE!</v>
      </c>
      <c r="H54" s="52" t="e">
        <f>IF(G54&gt;0.9,"0",IF(G54&gt;=0.7,"5",IF(G54&gt;=0.5,"10",IF(G54&lt;0.49,"15"))))</f>
        <v>#VALUE!</v>
      </c>
      <c r="J54" s="233" t="s">
        <v>60</v>
      </c>
      <c r="K54" s="234"/>
      <c r="L54" s="24" t="e">
        <f>+$D$11/N21</f>
        <v>#VALUE!</v>
      </c>
      <c r="M54" s="24" t="e">
        <f>+$D$11/O21</f>
        <v>#VALUE!</v>
      </c>
      <c r="N54" s="24" t="e">
        <f>+$D$11/P21</f>
        <v>#VALUE!</v>
      </c>
      <c r="O54" s="25" t="e">
        <f>AVERAGE(L54:N54)</f>
        <v>#VALUE!</v>
      </c>
      <c r="P54" s="52" t="e">
        <f>IF(O54&gt;0.9,"0",IF(O54&gt;=0.7,"5",IF(O54&gt;=0.5,"10",IF(O54&lt;0.49,"15"))))</f>
        <v>#VALUE!</v>
      </c>
    </row>
    <row r="55" spans="2:16" ht="15" customHeight="1" x14ac:dyDescent="0.25">
      <c r="G55" s="56"/>
      <c r="O55" s="56"/>
    </row>
    <row r="56" spans="2:16" ht="15" customHeight="1" thickBot="1" x14ac:dyDescent="0.3">
      <c r="G56" s="56"/>
      <c r="O56" s="56"/>
    </row>
    <row r="57" spans="2:16" ht="15" customHeight="1" thickBot="1" x14ac:dyDescent="0.3">
      <c r="B57" s="228" t="s">
        <v>61</v>
      </c>
      <c r="C57" s="228"/>
      <c r="D57" s="228"/>
      <c r="E57" s="228"/>
      <c r="F57" s="228"/>
      <c r="G57" s="228"/>
      <c r="H57" s="228"/>
      <c r="J57" s="223" t="s">
        <v>62</v>
      </c>
      <c r="K57" s="224"/>
      <c r="P57" s="57" t="e">
        <f>SUM(P54+P48+P41)</f>
        <v>#VALUE!</v>
      </c>
    </row>
    <row r="58" spans="2:16" ht="15" customHeight="1" x14ac:dyDescent="0.25">
      <c r="G58" s="56"/>
    </row>
    <row r="59" spans="2:16" ht="30" customHeight="1" x14ac:dyDescent="0.25">
      <c r="B59" s="221" t="s">
        <v>63</v>
      </c>
      <c r="C59" s="221"/>
      <c r="D59" s="221"/>
      <c r="E59" s="221"/>
      <c r="F59" s="222"/>
      <c r="G59" s="222"/>
      <c r="H59" s="222"/>
    </row>
    <row r="60" spans="2:16" ht="13.9" customHeight="1" x14ac:dyDescent="0.25">
      <c r="B60" s="225" t="s">
        <v>64</v>
      </c>
      <c r="C60" s="226"/>
      <c r="D60" s="226"/>
      <c r="E60" s="227"/>
      <c r="F60" s="229">
        <f>(D7)</f>
        <v>0</v>
      </c>
      <c r="G60" s="230"/>
      <c r="H60" s="31"/>
    </row>
    <row r="61" spans="2:16" ht="13.9" customHeight="1" x14ac:dyDescent="0.25">
      <c r="B61" s="225" t="s">
        <v>65</v>
      </c>
      <c r="C61" s="226"/>
      <c r="D61" s="226"/>
      <c r="E61" s="226"/>
      <c r="F61" s="226"/>
      <c r="G61" s="226"/>
      <c r="H61" s="227"/>
    </row>
    <row r="62" spans="2:16" ht="15" customHeight="1" x14ac:dyDescent="0.25">
      <c r="B62" s="221" t="s">
        <v>66</v>
      </c>
      <c r="C62" s="221"/>
      <c r="D62" s="221"/>
      <c r="E62" s="221"/>
      <c r="F62" s="222"/>
      <c r="G62" s="222"/>
      <c r="H62" s="222"/>
    </row>
    <row r="63" spans="2:16" ht="15" customHeight="1" x14ac:dyDescent="0.25">
      <c r="G63" s="56"/>
    </row>
    <row r="64" spans="2:16" ht="45" customHeight="1" x14ac:dyDescent="0.25">
      <c r="B64" s="221" t="s">
        <v>67</v>
      </c>
      <c r="C64" s="221"/>
      <c r="D64" s="221"/>
      <c r="E64" s="221"/>
      <c r="F64" s="222"/>
      <c r="G64" s="222"/>
      <c r="H64" s="222"/>
    </row>
    <row r="65" spans="2:15" ht="15" customHeight="1" x14ac:dyDescent="0.25">
      <c r="B65" s="221" t="s">
        <v>66</v>
      </c>
      <c r="C65" s="221"/>
      <c r="D65" s="221"/>
      <c r="E65" s="221"/>
      <c r="F65" s="222"/>
      <c r="G65" s="222"/>
      <c r="H65" s="222"/>
    </row>
    <row r="66" spans="2:15" ht="15" customHeight="1" x14ac:dyDescent="0.25">
      <c r="G66" s="56"/>
    </row>
    <row r="67" spans="2:15" ht="15" customHeight="1" x14ac:dyDescent="0.25">
      <c r="B67" s="58" t="s">
        <v>68</v>
      </c>
      <c r="C67" s="220" t="s">
        <v>69</v>
      </c>
      <c r="D67" s="220"/>
      <c r="E67" s="220"/>
      <c r="F67" s="220"/>
      <c r="G67" s="220"/>
      <c r="H67" s="220"/>
    </row>
    <row r="68" spans="2:15" ht="15" customHeight="1" x14ac:dyDescent="0.25">
      <c r="G68" s="56"/>
    </row>
    <row r="69" spans="2:15" ht="45" customHeight="1" x14ac:dyDescent="0.25">
      <c r="B69" s="221" t="s">
        <v>70</v>
      </c>
      <c r="C69" s="221"/>
      <c r="D69" s="221"/>
      <c r="E69" s="221"/>
      <c r="F69" s="222"/>
      <c r="G69" s="222"/>
      <c r="H69" s="222"/>
    </row>
    <row r="70" spans="2:15" ht="15" customHeight="1" thickBot="1" x14ac:dyDescent="0.3">
      <c r="G70" s="56"/>
      <c r="O70" s="56"/>
    </row>
    <row r="71" spans="2:15" ht="15" customHeight="1" thickBot="1" x14ac:dyDescent="0.3">
      <c r="B71" s="223" t="s">
        <v>62</v>
      </c>
      <c r="C71" s="224"/>
      <c r="H71" s="57" t="e">
        <f>SUM(H54+H48+H41)</f>
        <v>#VALUE!</v>
      </c>
    </row>
  </sheetData>
  <sheetProtection algorithmName="SHA-512" hashValue="ruMuQsm9lJDKYI8060P/2qEbYqNyksKTbzAW2tdfSLikfVRiVTdotf0oxDNs8Jv8piyRytc5e4uVDckuk8VTBA==" saltValue="b/pvg8f51WvGGRB24zO1aQ==" spinCount="100000" sheet="1" objects="1" scenarios="1" selectLockedCells="1"/>
  <mergeCells count="92">
    <mergeCell ref="B2:G2"/>
    <mergeCell ref="B4:H4"/>
    <mergeCell ref="B6:H6"/>
    <mergeCell ref="J6:M6"/>
    <mergeCell ref="N6:P6"/>
    <mergeCell ref="D8:H8"/>
    <mergeCell ref="J8:P8"/>
    <mergeCell ref="B9:C9"/>
    <mergeCell ref="D9:H9"/>
    <mergeCell ref="B7:C7"/>
    <mergeCell ref="D7:H7"/>
    <mergeCell ref="J10:K10"/>
    <mergeCell ref="L10:P10"/>
    <mergeCell ref="C19:E19"/>
    <mergeCell ref="K19:M19"/>
    <mergeCell ref="D11:H11"/>
    <mergeCell ref="J11:K11"/>
    <mergeCell ref="L11:P11"/>
    <mergeCell ref="J12:K12"/>
    <mergeCell ref="L12:P12"/>
    <mergeCell ref="B13:H13"/>
    <mergeCell ref="J13:P13"/>
    <mergeCell ref="B15:E15"/>
    <mergeCell ref="F15:H15"/>
    <mergeCell ref="B16:E16"/>
    <mergeCell ref="F16:H16"/>
    <mergeCell ref="J16:P16"/>
    <mergeCell ref="B20:E20"/>
    <mergeCell ref="J20:M20"/>
    <mergeCell ref="B21:E21"/>
    <mergeCell ref="J21:M21"/>
    <mergeCell ref="B22:E22"/>
    <mergeCell ref="J22:M22"/>
    <mergeCell ref="B23:E23"/>
    <mergeCell ref="J23:M23"/>
    <mergeCell ref="B25:E25"/>
    <mergeCell ref="J25:M25"/>
    <mergeCell ref="B26:E26"/>
    <mergeCell ref="J26:M26"/>
    <mergeCell ref="B27:E27"/>
    <mergeCell ref="J27:M27"/>
    <mergeCell ref="B28:E28"/>
    <mergeCell ref="J28:M28"/>
    <mergeCell ref="B29:E29"/>
    <mergeCell ref="J29:M29"/>
    <mergeCell ref="B31:E31"/>
    <mergeCell ref="J31:M31"/>
    <mergeCell ref="B32:E32"/>
    <mergeCell ref="J32:M32"/>
    <mergeCell ref="B33:H33"/>
    <mergeCell ref="J33:P33"/>
    <mergeCell ref="M41:O41"/>
    <mergeCell ref="B36:C36"/>
    <mergeCell ref="J36:K36"/>
    <mergeCell ref="B37:C37"/>
    <mergeCell ref="J37:K37"/>
    <mergeCell ref="B38:C38"/>
    <mergeCell ref="J38:K38"/>
    <mergeCell ref="B39:C39"/>
    <mergeCell ref="J39:K39"/>
    <mergeCell ref="B40:C40"/>
    <mergeCell ref="J40:K40"/>
    <mergeCell ref="E41:G41"/>
    <mergeCell ref="B43:H43"/>
    <mergeCell ref="J43:P43"/>
    <mergeCell ref="B46:F46"/>
    <mergeCell ref="J46:N46"/>
    <mergeCell ref="B47:F47"/>
    <mergeCell ref="J47:N47"/>
    <mergeCell ref="F48:G48"/>
    <mergeCell ref="N48:O48"/>
    <mergeCell ref="B51:H51"/>
    <mergeCell ref="J51:P51"/>
    <mergeCell ref="B54:C54"/>
    <mergeCell ref="J54:K54"/>
    <mergeCell ref="B57:H57"/>
    <mergeCell ref="J57:K57"/>
    <mergeCell ref="B59:E59"/>
    <mergeCell ref="F59:H59"/>
    <mergeCell ref="B60:E60"/>
    <mergeCell ref="F60:G60"/>
    <mergeCell ref="C67:H67"/>
    <mergeCell ref="B69:E69"/>
    <mergeCell ref="F69:H69"/>
    <mergeCell ref="B71:C71"/>
    <mergeCell ref="B61:H61"/>
    <mergeCell ref="B62:E62"/>
    <mergeCell ref="F62:H62"/>
    <mergeCell ref="B64:E64"/>
    <mergeCell ref="F64:H64"/>
    <mergeCell ref="B65:E65"/>
    <mergeCell ref="F65:H65"/>
  </mergeCells>
  <dataValidations count="2">
    <dataValidation type="list" allowBlank="1" showInputMessage="1" showErrorMessage="1" sqref="N6:P6 F64:H64 F59:H59 H60" xr:uid="{968561FD-E371-48A7-B1AF-96324877DD9D}">
      <formula1>"Yes, No"</formula1>
    </dataValidation>
    <dataValidation type="list" allowBlank="1" showInputMessage="1" showErrorMessage="1" sqref="F15:H15" xr:uid="{9CD46419-838C-4C97-9A06-1698CC0D3F03}">
      <formula1>"Contracting Entity, Parent Company to Contracting Entity/Entities, Lead Entity of Joint Venture, Other"</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0"/>
  <sheetViews>
    <sheetView showGridLines="0" zoomScale="90" zoomScaleNormal="90" workbookViewId="0">
      <selection activeCell="B25" sqref="B25"/>
    </sheetView>
  </sheetViews>
  <sheetFormatPr defaultColWidth="9.140625" defaultRowHeight="15" x14ac:dyDescent="0.25"/>
  <cols>
    <col min="1" max="1" width="2.7109375" style="72" customWidth="1"/>
    <col min="2" max="2" width="138" style="72" customWidth="1"/>
    <col min="3" max="3" width="24" style="72" customWidth="1"/>
    <col min="4" max="4" width="66.140625" style="72" customWidth="1"/>
    <col min="5" max="16384" width="9.140625" style="72"/>
  </cols>
  <sheetData>
    <row r="1" spans="1:6" customFormat="1" x14ac:dyDescent="0.25">
      <c r="A1" s="2"/>
      <c r="B1" s="2"/>
      <c r="C1" s="2"/>
      <c r="D1" s="2"/>
      <c r="E1" s="2"/>
      <c r="F1" s="2"/>
    </row>
    <row r="2" spans="1:6" customFormat="1" ht="18.75" x14ac:dyDescent="0.3">
      <c r="A2" s="2"/>
      <c r="B2" s="7" t="s">
        <v>71</v>
      </c>
      <c r="C2" s="2"/>
      <c r="D2" s="2"/>
      <c r="E2" s="2"/>
      <c r="F2" s="2"/>
    </row>
    <row r="3" spans="1:6" customFormat="1" x14ac:dyDescent="0.25">
      <c r="A3" s="2"/>
      <c r="B3" s="219" t="s">
        <v>72</v>
      </c>
      <c r="C3" s="219"/>
      <c r="D3" s="219"/>
      <c r="E3" s="219"/>
      <c r="F3" s="219"/>
    </row>
    <row r="4" spans="1:6" customFormat="1" x14ac:dyDescent="0.25">
      <c r="A4" s="2"/>
      <c r="B4" s="219" t="s">
        <v>73</v>
      </c>
      <c r="C4" s="219"/>
      <c r="D4" s="219"/>
      <c r="E4" s="219"/>
      <c r="F4" s="219"/>
    </row>
    <row r="5" spans="1:6" customFormat="1" x14ac:dyDescent="0.25">
      <c r="A5" s="2"/>
      <c r="B5" s="219" t="s">
        <v>74</v>
      </c>
      <c r="C5" s="219"/>
      <c r="D5" s="219"/>
      <c r="E5" s="219"/>
      <c r="F5" s="219"/>
    </row>
    <row r="6" spans="1:6" customFormat="1" x14ac:dyDescent="0.25">
      <c r="A6" s="2"/>
      <c r="B6" s="161" t="s">
        <v>75</v>
      </c>
      <c r="C6" s="161"/>
      <c r="D6" s="161"/>
      <c r="E6" s="161"/>
      <c r="F6" s="161"/>
    </row>
    <row r="7" spans="1:6" customFormat="1" x14ac:dyDescent="0.25">
      <c r="A7" s="2"/>
      <c r="B7" s="2"/>
      <c r="C7" s="2"/>
      <c r="D7" s="2"/>
      <c r="E7" s="2"/>
      <c r="F7" s="2"/>
    </row>
    <row r="8" spans="1:6" ht="15.75" thickBot="1" x14ac:dyDescent="0.3">
      <c r="A8" s="71"/>
      <c r="B8" s="277" t="s">
        <v>76</v>
      </c>
      <c r="C8" s="277"/>
      <c r="D8" s="277"/>
      <c r="E8" s="71"/>
      <c r="F8" s="71"/>
    </row>
    <row r="9" spans="1:6" s="77" customFormat="1" ht="30.75" thickBot="1" x14ac:dyDescent="0.3">
      <c r="A9" s="73"/>
      <c r="B9" s="74" t="s">
        <v>77</v>
      </c>
      <c r="C9" s="75" t="s">
        <v>78</v>
      </c>
      <c r="D9" s="76" t="s">
        <v>79</v>
      </c>
      <c r="E9" s="73"/>
      <c r="F9" s="73"/>
    </row>
    <row r="10" spans="1:6" x14ac:dyDescent="0.25">
      <c r="A10" s="71"/>
      <c r="B10" s="78" t="s">
        <v>80</v>
      </c>
      <c r="C10" s="67"/>
      <c r="D10" s="68"/>
      <c r="E10" s="71"/>
      <c r="F10" s="71"/>
    </row>
    <row r="11" spans="1:6" ht="45" x14ac:dyDescent="0.25">
      <c r="A11" s="71"/>
      <c r="B11" s="78" t="s">
        <v>81</v>
      </c>
      <c r="C11" s="67"/>
      <c r="D11" s="68"/>
      <c r="E11" s="71"/>
      <c r="F11" s="71"/>
    </row>
    <row r="12" spans="1:6" x14ac:dyDescent="0.25">
      <c r="A12" s="71"/>
      <c r="B12" s="78" t="s">
        <v>82</v>
      </c>
      <c r="C12" s="67"/>
      <c r="D12" s="68"/>
      <c r="E12" s="71"/>
      <c r="F12" s="71"/>
    </row>
    <row r="13" spans="1:6" x14ac:dyDescent="0.25">
      <c r="A13" s="71"/>
      <c r="B13" s="78" t="s">
        <v>83</v>
      </c>
      <c r="C13" s="67"/>
      <c r="D13" s="68"/>
      <c r="E13" s="71"/>
      <c r="F13" s="71"/>
    </row>
    <row r="14" spans="1:6" ht="45" x14ac:dyDescent="0.25">
      <c r="A14" s="71"/>
      <c r="B14" s="78" t="s">
        <v>84</v>
      </c>
      <c r="C14" s="67"/>
      <c r="D14" s="68"/>
      <c r="E14" s="71"/>
      <c r="F14" s="71"/>
    </row>
    <row r="15" spans="1:6" ht="45" x14ac:dyDescent="0.25">
      <c r="A15" s="71"/>
      <c r="B15" s="78" t="s">
        <v>85</v>
      </c>
      <c r="C15" s="67"/>
      <c r="D15" s="68"/>
      <c r="E15" s="71"/>
      <c r="F15" s="71"/>
    </row>
    <row r="16" spans="1:6" ht="30" x14ac:dyDescent="0.25">
      <c r="A16" s="71"/>
      <c r="B16" s="78" t="s">
        <v>86</v>
      </c>
      <c r="C16" s="67"/>
      <c r="D16" s="68"/>
      <c r="E16" s="71"/>
      <c r="F16" s="71"/>
    </row>
    <row r="17" spans="1:6" ht="45.75" thickBot="1" x14ac:dyDescent="0.3">
      <c r="A17" s="71"/>
      <c r="B17" s="79" t="s">
        <v>87</v>
      </c>
      <c r="C17" s="69"/>
      <c r="D17" s="70"/>
      <c r="E17" s="71"/>
      <c r="F17" s="71"/>
    </row>
    <row r="18" spans="1:6" x14ac:dyDescent="0.25">
      <c r="A18" s="71"/>
      <c r="B18" s="71"/>
      <c r="C18" s="71"/>
      <c r="D18" s="71"/>
      <c r="E18" s="71"/>
      <c r="F18" s="71"/>
    </row>
    <row r="19" spans="1:6" ht="15.75" thickBot="1" x14ac:dyDescent="0.3">
      <c r="A19" s="71"/>
      <c r="B19" s="277" t="s">
        <v>76</v>
      </c>
      <c r="C19" s="277"/>
      <c r="D19" s="277"/>
      <c r="E19" s="71"/>
      <c r="F19" s="71"/>
    </row>
    <row r="20" spans="1:6" s="77" customFormat="1" ht="30.75" thickBot="1" x14ac:dyDescent="0.3">
      <c r="A20" s="73"/>
      <c r="B20" s="74" t="s">
        <v>77</v>
      </c>
      <c r="C20" s="75" t="s">
        <v>78</v>
      </c>
      <c r="D20" s="76" t="s">
        <v>79</v>
      </c>
      <c r="E20" s="73"/>
      <c r="F20" s="73"/>
    </row>
    <row r="21" spans="1:6" x14ac:dyDescent="0.25">
      <c r="A21" s="71"/>
      <c r="B21" s="78" t="s">
        <v>80</v>
      </c>
      <c r="C21" s="67"/>
      <c r="D21" s="68"/>
      <c r="E21" s="71"/>
      <c r="F21" s="71"/>
    </row>
    <row r="22" spans="1:6" ht="45" x14ac:dyDescent="0.25">
      <c r="A22" s="71"/>
      <c r="B22" s="78" t="s">
        <v>81</v>
      </c>
      <c r="C22" s="67"/>
      <c r="D22" s="68"/>
      <c r="E22" s="71"/>
      <c r="F22" s="71"/>
    </row>
    <row r="23" spans="1:6" x14ac:dyDescent="0.25">
      <c r="A23" s="71"/>
      <c r="B23" s="78" t="s">
        <v>82</v>
      </c>
      <c r="C23" s="67"/>
      <c r="D23" s="68"/>
      <c r="E23" s="71"/>
      <c r="F23" s="71"/>
    </row>
    <row r="24" spans="1:6" x14ac:dyDescent="0.25">
      <c r="A24" s="71"/>
      <c r="B24" s="78" t="s">
        <v>83</v>
      </c>
      <c r="C24" s="67"/>
      <c r="D24" s="68"/>
      <c r="E24" s="71"/>
      <c r="F24" s="71"/>
    </row>
    <row r="25" spans="1:6" ht="45" x14ac:dyDescent="0.25">
      <c r="A25" s="71"/>
      <c r="B25" s="78" t="s">
        <v>84</v>
      </c>
      <c r="C25" s="67"/>
      <c r="D25" s="68"/>
      <c r="E25" s="71"/>
      <c r="F25" s="71"/>
    </row>
    <row r="26" spans="1:6" ht="45" x14ac:dyDescent="0.25">
      <c r="A26" s="71"/>
      <c r="B26" s="78" t="s">
        <v>85</v>
      </c>
      <c r="C26" s="67"/>
      <c r="D26" s="68"/>
      <c r="E26" s="71"/>
      <c r="F26" s="71"/>
    </row>
    <row r="27" spans="1:6" ht="30" x14ac:dyDescent="0.25">
      <c r="A27" s="71"/>
      <c r="B27" s="78" t="s">
        <v>86</v>
      </c>
      <c r="C27" s="67"/>
      <c r="D27" s="68"/>
      <c r="E27" s="71"/>
      <c r="F27" s="71"/>
    </row>
    <row r="28" spans="1:6" ht="45.75" thickBot="1" x14ac:dyDescent="0.3">
      <c r="A28" s="71"/>
      <c r="B28" s="79" t="s">
        <v>87</v>
      </c>
      <c r="C28" s="69"/>
      <c r="D28" s="70"/>
      <c r="E28" s="71"/>
      <c r="F28" s="71"/>
    </row>
    <row r="29" spans="1:6" x14ac:dyDescent="0.25">
      <c r="A29" s="71"/>
      <c r="B29" s="71"/>
      <c r="C29" s="71"/>
      <c r="D29" s="71"/>
      <c r="E29" s="71"/>
      <c r="F29" s="71"/>
    </row>
    <row r="30" spans="1:6" ht="15.75" thickBot="1" x14ac:dyDescent="0.3">
      <c r="A30" s="71"/>
      <c r="B30" s="277" t="s">
        <v>76</v>
      </c>
      <c r="C30" s="277"/>
      <c r="D30" s="277"/>
      <c r="E30" s="71"/>
      <c r="F30" s="71"/>
    </row>
    <row r="31" spans="1:6" ht="30.75" thickBot="1" x14ac:dyDescent="0.3">
      <c r="A31" s="71"/>
      <c r="B31" s="74" t="s">
        <v>77</v>
      </c>
      <c r="C31" s="75" t="s">
        <v>78</v>
      </c>
      <c r="D31" s="76" t="s">
        <v>79</v>
      </c>
      <c r="E31" s="71"/>
      <c r="F31" s="71"/>
    </row>
    <row r="32" spans="1:6" x14ac:dyDescent="0.25">
      <c r="A32" s="71"/>
      <c r="B32" s="78" t="s">
        <v>80</v>
      </c>
      <c r="C32" s="67"/>
      <c r="D32" s="68"/>
      <c r="E32" s="71"/>
      <c r="F32" s="71"/>
    </row>
    <row r="33" spans="1:6" ht="45" x14ac:dyDescent="0.25">
      <c r="A33" s="71"/>
      <c r="B33" s="78" t="s">
        <v>81</v>
      </c>
      <c r="C33" s="67"/>
      <c r="D33" s="68"/>
      <c r="E33" s="71"/>
      <c r="F33" s="71"/>
    </row>
    <row r="34" spans="1:6" x14ac:dyDescent="0.25">
      <c r="A34" s="71"/>
      <c r="B34" s="78" t="s">
        <v>82</v>
      </c>
      <c r="C34" s="67"/>
      <c r="D34" s="68"/>
      <c r="E34" s="71"/>
      <c r="F34" s="71"/>
    </row>
    <row r="35" spans="1:6" x14ac:dyDescent="0.25">
      <c r="A35" s="71"/>
      <c r="B35" s="78" t="s">
        <v>83</v>
      </c>
      <c r="C35" s="67"/>
      <c r="D35" s="68"/>
      <c r="E35" s="71"/>
      <c r="F35" s="71"/>
    </row>
    <row r="36" spans="1:6" ht="45" x14ac:dyDescent="0.25">
      <c r="A36" s="71"/>
      <c r="B36" s="78" t="s">
        <v>84</v>
      </c>
      <c r="C36" s="67"/>
      <c r="D36" s="68"/>
      <c r="E36" s="71"/>
      <c r="F36" s="71"/>
    </row>
    <row r="37" spans="1:6" ht="45" x14ac:dyDescent="0.25">
      <c r="A37" s="71"/>
      <c r="B37" s="78" t="s">
        <v>85</v>
      </c>
      <c r="C37" s="67"/>
      <c r="D37" s="68"/>
      <c r="E37" s="71"/>
      <c r="F37" s="71"/>
    </row>
    <row r="38" spans="1:6" ht="30" x14ac:dyDescent="0.25">
      <c r="A38" s="71"/>
      <c r="B38" s="78" t="s">
        <v>86</v>
      </c>
      <c r="C38" s="67"/>
      <c r="D38" s="68"/>
      <c r="E38" s="71"/>
      <c r="F38" s="71"/>
    </row>
    <row r="39" spans="1:6" ht="45" x14ac:dyDescent="0.25">
      <c r="A39" s="71"/>
      <c r="B39" s="79" t="s">
        <v>87</v>
      </c>
      <c r="C39" s="69"/>
      <c r="D39" s="70"/>
      <c r="E39" s="71"/>
      <c r="F39" s="71"/>
    </row>
    <row r="40" spans="1:6" x14ac:dyDescent="0.25">
      <c r="A40" s="71"/>
      <c r="B40" s="80" t="s">
        <v>88</v>
      </c>
      <c r="C40" s="71"/>
      <c r="D40" s="71"/>
      <c r="E40" s="71"/>
      <c r="F40" s="71"/>
    </row>
  </sheetData>
  <sheetProtection algorithmName="SHA-512" hashValue="m9ANner7CYIoqdp/6pM7kJqikic33F3LoyUhacVS8QpaVcgua1yAf+Bnt6agR8XoFfMIWM9P4UwltrTn8Mf9Xg==" saltValue="bSAnsTbJqbReCVMBLb3okA==" spinCount="100000" sheet="1" selectLockedCells="1"/>
  <mergeCells count="6">
    <mergeCell ref="B30:D30"/>
    <mergeCell ref="B3:F3"/>
    <mergeCell ref="B4:F4"/>
    <mergeCell ref="B5:F5"/>
    <mergeCell ref="B8:D8"/>
    <mergeCell ref="B19:D19"/>
  </mergeCells>
  <pageMargins left="0.7" right="0.7" top="0.75" bottom="0.75" header="0.3" footer="0.3"/>
  <pageSetup paperSize="9"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62DC30-C17C-4D6A-A2C8-60B966E9B33C}">
  <dimension ref="A1:W40"/>
  <sheetViews>
    <sheetView zoomScale="90" zoomScaleNormal="90" workbookViewId="0">
      <selection activeCell="D7" sqref="D7"/>
    </sheetView>
  </sheetViews>
  <sheetFormatPr defaultColWidth="9.140625" defaultRowHeight="15" x14ac:dyDescent="0.25"/>
  <cols>
    <col min="1" max="1" width="2.7109375" style="71" customWidth="1"/>
    <col min="2" max="2" width="26.140625" style="71" customWidth="1"/>
    <col min="3" max="3" width="42.5703125" style="71" bestFit="1" customWidth="1"/>
    <col min="4" max="46" width="18.7109375" style="71" customWidth="1"/>
    <col min="47" max="16384" width="9.140625" style="71"/>
  </cols>
  <sheetData>
    <row r="1" spans="1:23" s="2" customFormat="1" x14ac:dyDescent="0.25"/>
    <row r="2" spans="1:23" s="2" customFormat="1" ht="18" x14ac:dyDescent="0.25">
      <c r="B2" s="1" t="s">
        <v>89</v>
      </c>
    </row>
    <row r="3" spans="1:23" s="2" customFormat="1" ht="29.25" customHeight="1" x14ac:dyDescent="0.25">
      <c r="B3" s="133" t="s">
        <v>90</v>
      </c>
      <c r="C3" s="129"/>
      <c r="D3" s="129"/>
      <c r="E3" s="129"/>
    </row>
    <row r="4" spans="1:23" s="2" customFormat="1" ht="25.5" customHeight="1" thickBot="1" x14ac:dyDescent="0.3"/>
    <row r="5" spans="1:23" ht="30.75" customHeight="1" thickBot="1" x14ac:dyDescent="0.3">
      <c r="A5" s="2"/>
      <c r="B5" s="3" t="s">
        <v>91</v>
      </c>
      <c r="C5" s="4" t="s">
        <v>92</v>
      </c>
      <c r="D5" s="130" t="s">
        <v>93</v>
      </c>
      <c r="E5" s="131" t="s">
        <v>94</v>
      </c>
      <c r="F5" s="130" t="s">
        <v>93</v>
      </c>
      <c r="G5" s="131" t="s">
        <v>94</v>
      </c>
      <c r="H5" s="130" t="s">
        <v>93</v>
      </c>
      <c r="I5" s="131" t="s">
        <v>94</v>
      </c>
      <c r="J5" s="130" t="s">
        <v>93</v>
      </c>
      <c r="K5" s="131" t="s">
        <v>94</v>
      </c>
      <c r="L5" s="130" t="s">
        <v>93</v>
      </c>
      <c r="M5" s="131" t="s">
        <v>94</v>
      </c>
      <c r="N5" s="130" t="s">
        <v>93</v>
      </c>
      <c r="O5" s="131" t="s">
        <v>94</v>
      </c>
      <c r="P5" s="130" t="s">
        <v>93</v>
      </c>
      <c r="Q5" s="131" t="s">
        <v>94</v>
      </c>
      <c r="R5" s="130" t="s">
        <v>93</v>
      </c>
      <c r="S5" s="131" t="s">
        <v>94</v>
      </c>
      <c r="T5" s="130" t="s">
        <v>93</v>
      </c>
      <c r="U5" s="131" t="s">
        <v>94</v>
      </c>
      <c r="V5" s="130" t="s">
        <v>93</v>
      </c>
      <c r="W5" s="131" t="s">
        <v>94</v>
      </c>
    </row>
    <row r="6" spans="1:23" ht="15.75" thickBot="1" x14ac:dyDescent="0.3">
      <c r="A6" s="2"/>
      <c r="B6" s="290" t="s">
        <v>95</v>
      </c>
      <c r="C6" s="290"/>
      <c r="D6" s="289" t="s">
        <v>96</v>
      </c>
      <c r="E6" s="289"/>
      <c r="F6" s="289" t="s">
        <v>97</v>
      </c>
      <c r="G6" s="289"/>
      <c r="H6" s="289" t="s">
        <v>98</v>
      </c>
      <c r="I6" s="289"/>
      <c r="J6" s="289" t="s">
        <v>99</v>
      </c>
      <c r="K6" s="289"/>
      <c r="L6" s="289" t="s">
        <v>100</v>
      </c>
      <c r="M6" s="289"/>
      <c r="N6" s="289" t="s">
        <v>101</v>
      </c>
      <c r="O6" s="289"/>
      <c r="P6" s="289" t="s">
        <v>102</v>
      </c>
      <c r="Q6" s="289"/>
      <c r="R6" s="289" t="s">
        <v>103</v>
      </c>
      <c r="S6" s="289"/>
      <c r="T6" s="289" t="s">
        <v>104</v>
      </c>
      <c r="U6" s="289"/>
      <c r="V6" s="289" t="s">
        <v>105</v>
      </c>
      <c r="W6" s="289"/>
    </row>
    <row r="7" spans="1:23" ht="30" x14ac:dyDescent="0.25">
      <c r="A7" s="2"/>
      <c r="B7" s="282" t="s">
        <v>106</v>
      </c>
      <c r="C7" s="164" t="s">
        <v>107</v>
      </c>
      <c r="D7" s="62"/>
      <c r="E7" s="157"/>
      <c r="F7" s="62"/>
      <c r="G7" s="157"/>
      <c r="H7" s="62"/>
      <c r="I7" s="157"/>
      <c r="J7" s="62"/>
      <c r="K7" s="157"/>
      <c r="L7" s="62"/>
      <c r="M7" s="157"/>
      <c r="N7" s="62"/>
      <c r="O7" s="157"/>
      <c r="P7" s="62"/>
      <c r="Q7" s="157"/>
      <c r="R7" s="62"/>
      <c r="S7" s="157"/>
      <c r="T7" s="62"/>
      <c r="U7" s="157"/>
      <c r="V7" s="62"/>
      <c r="W7" s="157"/>
    </row>
    <row r="8" spans="1:23" ht="30" x14ac:dyDescent="0.25">
      <c r="A8" s="2"/>
      <c r="B8" s="283"/>
      <c r="C8" s="164" t="s">
        <v>108</v>
      </c>
      <c r="D8" s="62"/>
      <c r="E8" s="157"/>
      <c r="F8" s="62"/>
      <c r="G8" s="157"/>
      <c r="H8" s="62"/>
      <c r="I8" s="157"/>
      <c r="J8" s="62"/>
      <c r="K8" s="157"/>
      <c r="L8" s="62"/>
      <c r="M8" s="157"/>
      <c r="N8" s="62"/>
      <c r="O8" s="157"/>
      <c r="P8" s="62"/>
      <c r="Q8" s="157"/>
      <c r="R8" s="62"/>
      <c r="S8" s="157"/>
      <c r="T8" s="62"/>
      <c r="U8" s="157"/>
      <c r="V8" s="62"/>
      <c r="W8" s="157"/>
    </row>
    <row r="9" spans="1:23" ht="30" x14ac:dyDescent="0.25">
      <c r="A9" s="2"/>
      <c r="B9" s="284" t="s">
        <v>109</v>
      </c>
      <c r="C9" s="164" t="s">
        <v>110</v>
      </c>
      <c r="D9" s="62"/>
      <c r="E9" s="157"/>
      <c r="F9" s="62"/>
      <c r="G9" s="157"/>
      <c r="H9" s="62"/>
      <c r="I9" s="157"/>
      <c r="J9" s="62"/>
      <c r="K9" s="157"/>
      <c r="L9" s="62"/>
      <c r="M9" s="157"/>
      <c r="N9" s="62"/>
      <c r="O9" s="157"/>
      <c r="P9" s="62"/>
      <c r="Q9" s="157"/>
      <c r="R9" s="62"/>
      <c r="S9" s="157"/>
      <c r="T9" s="62"/>
      <c r="U9" s="157"/>
      <c r="V9" s="62"/>
      <c r="W9" s="157"/>
    </row>
    <row r="10" spans="1:23" x14ac:dyDescent="0.25">
      <c r="A10" s="2"/>
      <c r="B10" s="285"/>
      <c r="C10" s="164" t="s">
        <v>111</v>
      </c>
      <c r="D10" s="62"/>
      <c r="E10" s="157"/>
      <c r="F10" s="62"/>
      <c r="G10" s="157"/>
      <c r="H10" s="62"/>
      <c r="I10" s="157"/>
      <c r="J10" s="62"/>
      <c r="K10" s="157"/>
      <c r="L10" s="62"/>
      <c r="M10" s="157"/>
      <c r="N10" s="62"/>
      <c r="O10" s="157"/>
      <c r="P10" s="62"/>
      <c r="Q10" s="157"/>
      <c r="R10" s="62"/>
      <c r="S10" s="157"/>
      <c r="T10" s="62"/>
      <c r="U10" s="157"/>
      <c r="V10" s="62"/>
      <c r="W10" s="157"/>
    </row>
    <row r="11" spans="1:23" ht="30" x14ac:dyDescent="0.25">
      <c r="A11" s="2"/>
      <c r="B11" s="285"/>
      <c r="C11" s="164" t="s">
        <v>112</v>
      </c>
      <c r="D11" s="62"/>
      <c r="E11" s="157"/>
      <c r="F11" s="62"/>
      <c r="G11" s="157"/>
      <c r="H11" s="62"/>
      <c r="I11" s="157"/>
      <c r="J11" s="62"/>
      <c r="K11" s="157"/>
      <c r="L11" s="62"/>
      <c r="M11" s="157"/>
      <c r="N11" s="62"/>
      <c r="O11" s="157"/>
      <c r="P11" s="62"/>
      <c r="Q11" s="157"/>
      <c r="R11" s="62"/>
      <c r="S11" s="157"/>
      <c r="T11" s="62"/>
      <c r="U11" s="157"/>
      <c r="V11" s="62"/>
      <c r="W11" s="157"/>
    </row>
    <row r="12" spans="1:23" x14ac:dyDescent="0.25">
      <c r="A12" s="2"/>
      <c r="B12" s="286"/>
      <c r="C12" s="164" t="s">
        <v>113</v>
      </c>
      <c r="D12" s="62"/>
      <c r="E12" s="157"/>
      <c r="F12" s="62"/>
      <c r="G12" s="157"/>
      <c r="H12" s="62"/>
      <c r="I12" s="157"/>
      <c r="J12" s="62"/>
      <c r="K12" s="157"/>
      <c r="L12" s="62"/>
      <c r="M12" s="157"/>
      <c r="N12" s="62"/>
      <c r="O12" s="157"/>
      <c r="P12" s="62"/>
      <c r="Q12" s="157"/>
      <c r="R12" s="62"/>
      <c r="S12" s="157"/>
      <c r="T12" s="62"/>
      <c r="U12" s="157"/>
      <c r="V12" s="62"/>
      <c r="W12" s="157"/>
    </row>
    <row r="13" spans="1:23" ht="30" x14ac:dyDescent="0.25">
      <c r="A13" s="2"/>
      <c r="B13" s="287" t="s">
        <v>114</v>
      </c>
      <c r="C13" s="165" t="s">
        <v>115</v>
      </c>
      <c r="D13" s="63"/>
      <c r="E13" s="158"/>
      <c r="F13" s="63"/>
      <c r="G13" s="158"/>
      <c r="H13" s="63"/>
      <c r="I13" s="158"/>
      <c r="J13" s="63"/>
      <c r="K13" s="158"/>
      <c r="L13" s="63"/>
      <c r="M13" s="158"/>
      <c r="N13" s="63"/>
      <c r="O13" s="158"/>
      <c r="P13" s="63"/>
      <c r="Q13" s="158"/>
      <c r="R13" s="63"/>
      <c r="S13" s="158"/>
      <c r="T13" s="63"/>
      <c r="U13" s="158"/>
      <c r="V13" s="63"/>
      <c r="W13" s="158"/>
    </row>
    <row r="14" spans="1:23" x14ac:dyDescent="0.25">
      <c r="A14" s="2"/>
      <c r="B14" s="282"/>
      <c r="C14" s="165" t="s">
        <v>116</v>
      </c>
      <c r="D14" s="63"/>
      <c r="E14" s="158"/>
      <c r="F14" s="63"/>
      <c r="G14" s="158"/>
      <c r="H14" s="63"/>
      <c r="I14" s="158"/>
      <c r="J14" s="63"/>
      <c r="K14" s="158"/>
      <c r="L14" s="63"/>
      <c r="M14" s="158"/>
      <c r="N14" s="63"/>
      <c r="O14" s="158"/>
      <c r="P14" s="63"/>
      <c r="Q14" s="158"/>
      <c r="R14" s="63"/>
      <c r="S14" s="158"/>
      <c r="T14" s="63"/>
      <c r="U14" s="158"/>
      <c r="V14" s="63"/>
      <c r="W14" s="158"/>
    </row>
    <row r="15" spans="1:23" ht="30" x14ac:dyDescent="0.25">
      <c r="A15" s="2"/>
      <c r="B15" s="282"/>
      <c r="C15" s="165" t="s">
        <v>117</v>
      </c>
      <c r="D15" s="63"/>
      <c r="E15" s="158"/>
      <c r="F15" s="63"/>
      <c r="G15" s="158"/>
      <c r="H15" s="63"/>
      <c r="I15" s="158"/>
      <c r="J15" s="63"/>
      <c r="K15" s="158"/>
      <c r="L15" s="63"/>
      <c r="M15" s="158"/>
      <c r="N15" s="63"/>
      <c r="O15" s="158"/>
      <c r="P15" s="63"/>
      <c r="Q15" s="158"/>
      <c r="R15" s="63"/>
      <c r="S15" s="158"/>
      <c r="T15" s="63"/>
      <c r="U15" s="158"/>
      <c r="V15" s="63"/>
      <c r="W15" s="158"/>
    </row>
    <row r="16" spans="1:23" ht="30" x14ac:dyDescent="0.25">
      <c r="A16" s="2"/>
      <c r="B16" s="282"/>
      <c r="C16" s="165" t="s">
        <v>118</v>
      </c>
      <c r="D16" s="63"/>
      <c r="E16" s="158"/>
      <c r="F16" s="63"/>
      <c r="G16" s="158"/>
      <c r="H16" s="63"/>
      <c r="I16" s="158"/>
      <c r="J16" s="63"/>
      <c r="K16" s="158"/>
      <c r="L16" s="63"/>
      <c r="M16" s="158"/>
      <c r="N16" s="63"/>
      <c r="O16" s="158"/>
      <c r="P16" s="63"/>
      <c r="Q16" s="158"/>
      <c r="R16" s="63"/>
      <c r="S16" s="158"/>
      <c r="T16" s="63"/>
      <c r="U16" s="158"/>
      <c r="V16" s="63"/>
      <c r="W16" s="158"/>
    </row>
    <row r="17" spans="1:23" ht="30" x14ac:dyDescent="0.25">
      <c r="A17" s="2"/>
      <c r="B17" s="283"/>
      <c r="C17" s="165" t="s">
        <v>119</v>
      </c>
      <c r="D17" s="63"/>
      <c r="E17" s="158"/>
      <c r="F17" s="63"/>
      <c r="G17" s="158"/>
      <c r="H17" s="63"/>
      <c r="I17" s="158"/>
      <c r="J17" s="63"/>
      <c r="K17" s="158"/>
      <c r="L17" s="63"/>
      <c r="M17" s="158"/>
      <c r="N17" s="63"/>
      <c r="O17" s="158"/>
      <c r="P17" s="63"/>
      <c r="Q17" s="158"/>
      <c r="R17" s="63"/>
      <c r="S17" s="158"/>
      <c r="T17" s="63"/>
      <c r="U17" s="158"/>
      <c r="V17" s="63"/>
      <c r="W17" s="158"/>
    </row>
    <row r="18" spans="1:23" x14ac:dyDescent="0.25">
      <c r="A18" s="2"/>
      <c r="B18" s="287" t="s">
        <v>120</v>
      </c>
      <c r="C18" s="165" t="s">
        <v>121</v>
      </c>
      <c r="D18" s="63"/>
      <c r="E18" s="158"/>
      <c r="F18" s="63"/>
      <c r="G18" s="158"/>
      <c r="H18" s="63"/>
      <c r="I18" s="158"/>
      <c r="J18" s="63"/>
      <c r="K18" s="158"/>
      <c r="L18" s="63"/>
      <c r="M18" s="158"/>
      <c r="N18" s="63"/>
      <c r="O18" s="158"/>
      <c r="P18" s="63"/>
      <c r="Q18" s="158"/>
      <c r="R18" s="63"/>
      <c r="S18" s="158"/>
      <c r="T18" s="63"/>
      <c r="U18" s="158"/>
      <c r="V18" s="63"/>
      <c r="W18" s="158"/>
    </row>
    <row r="19" spans="1:23" ht="30" x14ac:dyDescent="0.25">
      <c r="A19" s="2"/>
      <c r="B19" s="283"/>
      <c r="C19" s="165" t="s">
        <v>122</v>
      </c>
      <c r="D19" s="63"/>
      <c r="E19" s="158"/>
      <c r="F19" s="63"/>
      <c r="G19" s="158"/>
      <c r="H19" s="63"/>
      <c r="I19" s="158"/>
      <c r="J19" s="63"/>
      <c r="K19" s="158"/>
      <c r="L19" s="63"/>
      <c r="M19" s="158"/>
      <c r="N19" s="63"/>
      <c r="O19" s="158"/>
      <c r="P19" s="63"/>
      <c r="Q19" s="158"/>
      <c r="R19" s="63"/>
      <c r="S19" s="158"/>
      <c r="T19" s="63"/>
      <c r="U19" s="158"/>
      <c r="V19" s="63"/>
      <c r="W19" s="158"/>
    </row>
    <row r="20" spans="1:23" x14ac:dyDescent="0.25">
      <c r="A20" s="2"/>
      <c r="B20" s="287" t="s">
        <v>123</v>
      </c>
      <c r="C20" s="165" t="s">
        <v>124</v>
      </c>
      <c r="D20" s="63"/>
      <c r="E20" s="158"/>
      <c r="F20" s="63"/>
      <c r="G20" s="158"/>
      <c r="H20" s="63"/>
      <c r="I20" s="158"/>
      <c r="J20" s="63"/>
      <c r="K20" s="158"/>
      <c r="L20" s="63"/>
      <c r="M20" s="158"/>
      <c r="N20" s="63"/>
      <c r="O20" s="158"/>
      <c r="P20" s="63"/>
      <c r="Q20" s="158"/>
      <c r="R20" s="63"/>
      <c r="S20" s="158"/>
      <c r="T20" s="63"/>
      <c r="U20" s="158"/>
      <c r="V20" s="63"/>
      <c r="W20" s="158"/>
    </row>
    <row r="21" spans="1:23" x14ac:dyDescent="0.25">
      <c r="A21" s="2"/>
      <c r="B21" s="283"/>
      <c r="C21" s="165" t="s">
        <v>125</v>
      </c>
      <c r="D21" s="63"/>
      <c r="E21" s="158"/>
      <c r="F21" s="63"/>
      <c r="G21" s="158"/>
      <c r="H21" s="63"/>
      <c r="I21" s="158"/>
      <c r="J21" s="63"/>
      <c r="K21" s="158"/>
      <c r="L21" s="63"/>
      <c r="M21" s="158"/>
      <c r="N21" s="63"/>
      <c r="O21" s="158"/>
      <c r="P21" s="63"/>
      <c r="Q21" s="158"/>
      <c r="R21" s="63"/>
      <c r="S21" s="158"/>
      <c r="T21" s="63"/>
      <c r="U21" s="158"/>
      <c r="V21" s="63"/>
      <c r="W21" s="158"/>
    </row>
    <row r="22" spans="1:23" ht="30" x14ac:dyDescent="0.25">
      <c r="A22" s="2"/>
      <c r="B22" s="166" t="s">
        <v>126</v>
      </c>
      <c r="C22" s="165" t="s">
        <v>127</v>
      </c>
      <c r="D22" s="63"/>
      <c r="E22" s="158"/>
      <c r="F22" s="63"/>
      <c r="G22" s="158"/>
      <c r="H22" s="63"/>
      <c r="I22" s="158"/>
      <c r="J22" s="63"/>
      <c r="K22" s="158"/>
      <c r="L22" s="63"/>
      <c r="M22" s="158"/>
      <c r="N22" s="63"/>
      <c r="O22" s="158"/>
      <c r="P22" s="63"/>
      <c r="Q22" s="158"/>
      <c r="R22" s="63"/>
      <c r="S22" s="158"/>
      <c r="T22" s="63"/>
      <c r="U22" s="158"/>
      <c r="V22" s="63"/>
      <c r="W22" s="158"/>
    </row>
    <row r="23" spans="1:23" x14ac:dyDescent="0.25">
      <c r="A23" s="2"/>
      <c r="B23" s="287" t="s">
        <v>128</v>
      </c>
      <c r="C23" s="165" t="s">
        <v>129</v>
      </c>
      <c r="D23" s="63"/>
      <c r="E23" s="158"/>
      <c r="F23" s="63"/>
      <c r="G23" s="158"/>
      <c r="H23" s="63"/>
      <c r="I23" s="158"/>
      <c r="J23" s="63"/>
      <c r="K23" s="158"/>
      <c r="L23" s="63"/>
      <c r="M23" s="158"/>
      <c r="N23" s="63"/>
      <c r="O23" s="158"/>
      <c r="P23" s="63"/>
      <c r="Q23" s="158"/>
      <c r="R23" s="63"/>
      <c r="S23" s="158"/>
      <c r="T23" s="63"/>
      <c r="U23" s="158"/>
      <c r="V23" s="63"/>
      <c r="W23" s="158"/>
    </row>
    <row r="24" spans="1:23" ht="30" x14ac:dyDescent="0.25">
      <c r="A24" s="2"/>
      <c r="B24" s="282"/>
      <c r="C24" s="165" t="s">
        <v>130</v>
      </c>
      <c r="D24" s="63"/>
      <c r="E24" s="158"/>
      <c r="F24" s="63"/>
      <c r="G24" s="158"/>
      <c r="H24" s="63"/>
      <c r="I24" s="158"/>
      <c r="J24" s="63"/>
      <c r="K24" s="158"/>
      <c r="L24" s="63"/>
      <c r="M24" s="158"/>
      <c r="N24" s="63"/>
      <c r="O24" s="158"/>
      <c r="P24" s="63"/>
      <c r="Q24" s="158"/>
      <c r="R24" s="63"/>
      <c r="S24" s="158"/>
      <c r="T24" s="63"/>
      <c r="U24" s="158"/>
      <c r="V24" s="63"/>
      <c r="W24" s="158"/>
    </row>
    <row r="25" spans="1:23" x14ac:dyDescent="0.25">
      <c r="A25" s="2"/>
      <c r="B25" s="283"/>
      <c r="C25" s="165" t="s">
        <v>131</v>
      </c>
      <c r="D25" s="63"/>
      <c r="E25" s="158"/>
      <c r="F25" s="63"/>
      <c r="G25" s="158"/>
      <c r="H25" s="63"/>
      <c r="I25" s="158"/>
      <c r="J25" s="63"/>
      <c r="K25" s="158"/>
      <c r="L25" s="63"/>
      <c r="M25" s="158"/>
      <c r="N25" s="63"/>
      <c r="O25" s="158"/>
      <c r="P25" s="63"/>
      <c r="Q25" s="158"/>
      <c r="R25" s="63"/>
      <c r="S25" s="158"/>
      <c r="T25" s="63"/>
      <c r="U25" s="158"/>
      <c r="V25" s="63"/>
      <c r="W25" s="158"/>
    </row>
    <row r="26" spans="1:23" x14ac:dyDescent="0.25">
      <c r="A26" s="2"/>
      <c r="B26" s="287" t="s">
        <v>132</v>
      </c>
      <c r="C26" s="165" t="s">
        <v>133</v>
      </c>
      <c r="D26" s="63"/>
      <c r="E26" s="158"/>
      <c r="F26" s="63"/>
      <c r="G26" s="158"/>
      <c r="H26" s="63"/>
      <c r="I26" s="158"/>
      <c r="J26" s="63"/>
      <c r="K26" s="158"/>
      <c r="L26" s="63"/>
      <c r="M26" s="158"/>
      <c r="N26" s="63"/>
      <c r="O26" s="158"/>
      <c r="P26" s="63"/>
      <c r="Q26" s="158"/>
      <c r="R26" s="63"/>
      <c r="S26" s="158"/>
      <c r="T26" s="63"/>
      <c r="U26" s="158"/>
      <c r="V26" s="63"/>
      <c r="W26" s="158"/>
    </row>
    <row r="27" spans="1:23" x14ac:dyDescent="0.25">
      <c r="A27" s="2"/>
      <c r="B27" s="282"/>
      <c r="C27" s="165" t="s">
        <v>134</v>
      </c>
      <c r="D27" s="63"/>
      <c r="E27" s="158"/>
      <c r="F27" s="63"/>
      <c r="G27" s="158"/>
      <c r="H27" s="63"/>
      <c r="I27" s="158"/>
      <c r="J27" s="63"/>
      <c r="K27" s="158"/>
      <c r="L27" s="63"/>
      <c r="M27" s="158"/>
      <c r="N27" s="63"/>
      <c r="O27" s="158"/>
      <c r="P27" s="63"/>
      <c r="Q27" s="158"/>
      <c r="R27" s="63"/>
      <c r="S27" s="158"/>
      <c r="T27" s="63"/>
      <c r="U27" s="158"/>
      <c r="V27" s="63"/>
      <c r="W27" s="158"/>
    </row>
    <row r="28" spans="1:23" x14ac:dyDescent="0.25">
      <c r="A28" s="2"/>
      <c r="B28" s="282"/>
      <c r="C28" s="165" t="s">
        <v>135</v>
      </c>
      <c r="D28" s="64"/>
      <c r="E28" s="158"/>
      <c r="F28" s="64"/>
      <c r="G28" s="158"/>
      <c r="H28" s="64"/>
      <c r="I28" s="158"/>
      <c r="J28" s="64"/>
      <c r="K28" s="158"/>
      <c r="L28" s="64"/>
      <c r="M28" s="158"/>
      <c r="N28" s="64"/>
      <c r="O28" s="158"/>
      <c r="P28" s="64"/>
      <c r="Q28" s="158"/>
      <c r="R28" s="64"/>
      <c r="S28" s="158"/>
      <c r="T28" s="64"/>
      <c r="U28" s="158"/>
      <c r="V28" s="64"/>
      <c r="W28" s="158"/>
    </row>
    <row r="29" spans="1:23" x14ac:dyDescent="0.25">
      <c r="A29" s="2"/>
      <c r="B29" s="282"/>
      <c r="C29" s="165" t="s">
        <v>136</v>
      </c>
      <c r="D29" s="63"/>
      <c r="E29" s="158"/>
      <c r="F29" s="63"/>
      <c r="G29" s="158"/>
      <c r="H29" s="63"/>
      <c r="I29" s="158"/>
      <c r="J29" s="63"/>
      <c r="K29" s="158"/>
      <c r="L29" s="63"/>
      <c r="M29" s="158"/>
      <c r="N29" s="63"/>
      <c r="O29" s="158"/>
      <c r="P29" s="63"/>
      <c r="Q29" s="158"/>
      <c r="R29" s="63"/>
      <c r="S29" s="158"/>
      <c r="T29" s="63"/>
      <c r="U29" s="158"/>
      <c r="V29" s="63"/>
      <c r="W29" s="158"/>
    </row>
    <row r="30" spans="1:23" x14ac:dyDescent="0.25">
      <c r="A30" s="2"/>
      <c r="B30" s="282"/>
      <c r="C30" s="165" t="s">
        <v>137</v>
      </c>
      <c r="D30" s="63"/>
      <c r="E30" s="158"/>
      <c r="F30" s="63"/>
      <c r="G30" s="158"/>
      <c r="H30" s="63"/>
      <c r="I30" s="158"/>
      <c r="J30" s="63"/>
      <c r="K30" s="158"/>
      <c r="L30" s="63"/>
      <c r="M30" s="158"/>
      <c r="N30" s="63"/>
      <c r="O30" s="158"/>
      <c r="P30" s="63"/>
      <c r="Q30" s="158"/>
      <c r="R30" s="63"/>
      <c r="S30" s="158"/>
      <c r="T30" s="63"/>
      <c r="U30" s="158"/>
      <c r="V30" s="63"/>
      <c r="W30" s="158"/>
    </row>
    <row r="31" spans="1:23" x14ac:dyDescent="0.25">
      <c r="A31" s="2"/>
      <c r="B31" s="282"/>
      <c r="C31" s="165" t="s">
        <v>138</v>
      </c>
      <c r="D31" s="65"/>
      <c r="E31" s="159"/>
      <c r="F31" s="65"/>
      <c r="G31" s="159"/>
      <c r="H31" s="65"/>
      <c r="I31" s="159"/>
      <c r="J31" s="65"/>
      <c r="K31" s="159"/>
      <c r="L31" s="65"/>
      <c r="M31" s="159"/>
      <c r="N31" s="65"/>
      <c r="O31" s="159"/>
      <c r="P31" s="65"/>
      <c r="Q31" s="159"/>
      <c r="R31" s="65"/>
      <c r="S31" s="159"/>
      <c r="T31" s="65"/>
      <c r="U31" s="159"/>
      <c r="V31" s="65"/>
      <c r="W31" s="159"/>
    </row>
    <row r="32" spans="1:23" ht="30.75" thickBot="1" x14ac:dyDescent="0.3">
      <c r="A32" s="2"/>
      <c r="B32" s="288"/>
      <c r="C32" s="167" t="s">
        <v>139</v>
      </c>
      <c r="D32" s="66"/>
      <c r="E32" s="160"/>
      <c r="F32" s="66"/>
      <c r="G32" s="160"/>
      <c r="H32" s="66"/>
      <c r="I32" s="160"/>
      <c r="J32" s="66"/>
      <c r="K32" s="160"/>
      <c r="L32" s="66"/>
      <c r="M32" s="160"/>
      <c r="N32" s="66"/>
      <c r="O32" s="160"/>
      <c r="P32" s="66"/>
      <c r="Q32" s="160"/>
      <c r="R32" s="66"/>
      <c r="S32" s="160"/>
      <c r="T32" s="66"/>
      <c r="U32" s="160"/>
      <c r="V32" s="66"/>
      <c r="W32" s="160"/>
    </row>
    <row r="33" spans="2:5" x14ac:dyDescent="0.25">
      <c r="C33" s="132" t="s">
        <v>140</v>
      </c>
      <c r="D33" s="132"/>
      <c r="E33" s="132"/>
    </row>
    <row r="34" spans="2:5" x14ac:dyDescent="0.25">
      <c r="C34" s="132"/>
      <c r="D34" s="132"/>
      <c r="E34" s="132"/>
    </row>
    <row r="35" spans="2:5" ht="15.75" thickBot="1" x14ac:dyDescent="0.3">
      <c r="B35" s="278" t="s">
        <v>141</v>
      </c>
      <c r="C35" s="278"/>
      <c r="D35" s="278"/>
      <c r="E35" s="278"/>
    </row>
    <row r="36" spans="2:5" ht="141" customHeight="1" thickBot="1" x14ac:dyDescent="0.3">
      <c r="B36" s="279"/>
      <c r="C36" s="280"/>
      <c r="D36" s="280"/>
      <c r="E36" s="281"/>
    </row>
    <row r="37" spans="2:5" x14ac:dyDescent="0.25">
      <c r="C37" s="132"/>
      <c r="D37" s="132"/>
      <c r="E37" s="132"/>
    </row>
    <row r="38" spans="2:5" x14ac:dyDescent="0.25">
      <c r="C38" s="132"/>
      <c r="D38" s="132"/>
      <c r="E38" s="132"/>
    </row>
    <row r="39" spans="2:5" x14ac:dyDescent="0.25">
      <c r="C39" s="132"/>
      <c r="D39" s="132"/>
      <c r="E39" s="132"/>
    </row>
    <row r="40" spans="2:5" x14ac:dyDescent="0.25">
      <c r="C40" s="132"/>
      <c r="D40" s="132"/>
      <c r="E40" s="132"/>
    </row>
  </sheetData>
  <sheetProtection algorithmName="SHA-512" hashValue="sWOC9M1pWub98d+RCmvTvdxLQ6U5RwXkUY4Fp/zre/qxu2QSHdZpS2dwJ7pE1CYB9fWbG3zNQt5EV14eI7mbyQ==" saltValue="jl8uF6A1ll+BWV67Q5xz9w==" spinCount="100000" sheet="1" selectLockedCells="1"/>
  <mergeCells count="20">
    <mergeCell ref="P6:Q6"/>
    <mergeCell ref="R6:S6"/>
    <mergeCell ref="T6:U6"/>
    <mergeCell ref="V6:W6"/>
    <mergeCell ref="B6:C6"/>
    <mergeCell ref="D6:E6"/>
    <mergeCell ref="F6:G6"/>
    <mergeCell ref="H6:I6"/>
    <mergeCell ref="J6:K6"/>
    <mergeCell ref="L6:M6"/>
    <mergeCell ref="N6:O6"/>
    <mergeCell ref="B35:E35"/>
    <mergeCell ref="B36:E36"/>
    <mergeCell ref="B7:B8"/>
    <mergeCell ref="B9:B12"/>
    <mergeCell ref="B13:B17"/>
    <mergeCell ref="B18:B19"/>
    <mergeCell ref="B20:B21"/>
    <mergeCell ref="B23:B25"/>
    <mergeCell ref="B26:B32"/>
  </mergeCells>
  <pageMargins left="0.7" right="0.7" top="0.75" bottom="0.75" header="0.3" footer="0.3"/>
  <pageSetup paperSize="9"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64"/>
  <sheetViews>
    <sheetView zoomScale="90" zoomScaleNormal="90" workbookViewId="0">
      <pane ySplit="9" topLeftCell="A10" activePane="bottomLeft" state="frozen"/>
      <selection activeCell="C10" sqref="C10:H10"/>
      <selection pane="bottomLeft" activeCell="B15" sqref="B15"/>
    </sheetView>
  </sheetViews>
  <sheetFormatPr defaultColWidth="0" defaultRowHeight="15" x14ac:dyDescent="0.25"/>
  <cols>
    <col min="1" max="1" width="5.7109375" style="72" customWidth="1"/>
    <col min="2" max="2" width="39.5703125" style="106" customWidth="1"/>
    <col min="3" max="3" width="42.28515625" style="72" customWidth="1"/>
    <col min="4" max="4" width="14.140625" style="72" bestFit="1" customWidth="1"/>
    <col min="5" max="6" width="9" style="126" bestFit="1" customWidth="1"/>
    <col min="7" max="7" width="20.28515625" style="126" customWidth="1"/>
    <col min="8" max="8" width="20.7109375" style="127" customWidth="1"/>
    <col min="9" max="9" width="26.7109375" style="126" bestFit="1" customWidth="1"/>
    <col min="10" max="10" width="11.140625" style="126" customWidth="1"/>
    <col min="11" max="11" width="26.85546875" style="126" customWidth="1"/>
    <col min="12" max="12" width="17.5703125" style="126" customWidth="1"/>
    <col min="13" max="13" width="22.85546875" style="126" customWidth="1"/>
    <col min="14" max="14" width="19" style="126" bestFit="1" customWidth="1"/>
    <col min="15" max="15" width="11" style="126" customWidth="1"/>
    <col min="16" max="16" width="14.140625" style="126" customWidth="1"/>
    <col min="17" max="17" width="17.42578125" style="126" bestFit="1" customWidth="1"/>
    <col min="18" max="18" width="8.28515625" style="127" bestFit="1" customWidth="1"/>
    <col min="19" max="19" width="8.140625" style="126" bestFit="1" customWidth="1"/>
    <col min="20" max="20" width="8.140625" style="126" customWidth="1"/>
    <col min="21" max="21" width="7.42578125" style="126" bestFit="1" customWidth="1"/>
    <col min="22" max="22" width="34.28515625" style="126" bestFit="1" customWidth="1"/>
    <col min="23" max="23" width="24.7109375" style="126" bestFit="1" customWidth="1"/>
    <col min="24" max="24" width="40" style="128" bestFit="1" customWidth="1"/>
    <col min="25" max="25" width="37" style="127" bestFit="1" customWidth="1"/>
    <col min="26" max="26" width="11.7109375" style="126" bestFit="1" customWidth="1"/>
    <col min="27" max="27" width="17.140625" style="127" bestFit="1" customWidth="1"/>
    <col min="28" max="28" width="11.85546875" style="128" bestFit="1" customWidth="1"/>
    <col min="29" max="33" width="15.5703125" style="126" hidden="1" customWidth="1"/>
    <col min="34" max="16384" width="15.5703125" style="72" hidden="1"/>
  </cols>
  <sheetData>
    <row r="1" spans="1:33" customFormat="1" x14ac:dyDescent="0.25">
      <c r="A1" s="2"/>
      <c r="B1" s="291" t="s">
        <v>142</v>
      </c>
      <c r="C1" s="291"/>
      <c r="D1" s="291"/>
      <c r="E1" s="291"/>
      <c r="F1" s="134"/>
      <c r="G1" s="134"/>
      <c r="H1" s="134"/>
      <c r="I1" s="134"/>
      <c r="J1" s="134"/>
      <c r="K1" s="134"/>
      <c r="L1" s="134"/>
      <c r="M1" s="134"/>
      <c r="N1" s="134"/>
      <c r="O1" s="134"/>
      <c r="P1" s="134"/>
      <c r="Q1" s="134"/>
      <c r="R1" s="134"/>
      <c r="S1" s="134"/>
      <c r="T1" s="134"/>
      <c r="U1" s="134"/>
      <c r="V1" s="134"/>
      <c r="W1" s="134"/>
      <c r="X1" s="134"/>
      <c r="Y1" s="134"/>
      <c r="Z1" s="134"/>
      <c r="AA1" s="134"/>
      <c r="AB1" s="134"/>
      <c r="AC1" s="135"/>
      <c r="AD1" s="135"/>
      <c r="AE1" s="135"/>
      <c r="AF1" s="135"/>
      <c r="AG1" s="135"/>
    </row>
    <row r="2" spans="1:33" customFormat="1" x14ac:dyDescent="0.25">
      <c r="A2" s="2"/>
      <c r="B2" s="291"/>
      <c r="C2" s="291"/>
      <c r="D2" s="291"/>
      <c r="E2" s="291"/>
      <c r="F2" s="134"/>
      <c r="G2" s="134"/>
      <c r="H2" s="134"/>
      <c r="I2" s="134"/>
      <c r="J2" s="134"/>
      <c r="K2" s="134"/>
      <c r="L2" s="134"/>
      <c r="M2" s="134"/>
      <c r="N2" s="134"/>
      <c r="O2" s="134"/>
      <c r="P2" s="134"/>
      <c r="Q2" s="134"/>
      <c r="R2" s="134"/>
      <c r="S2" s="134"/>
      <c r="T2" s="134"/>
      <c r="U2" s="134"/>
      <c r="V2" s="134"/>
      <c r="W2" s="134"/>
      <c r="X2" s="134"/>
      <c r="Y2" s="134"/>
      <c r="Z2" s="134"/>
      <c r="AA2" s="134"/>
      <c r="AB2" s="134"/>
      <c r="AC2" s="135"/>
      <c r="AD2" s="135"/>
      <c r="AE2" s="135"/>
      <c r="AF2" s="135"/>
      <c r="AG2" s="135"/>
    </row>
    <row r="3" spans="1:33" customFormat="1" x14ac:dyDescent="0.25">
      <c r="A3" s="2"/>
      <c r="B3" s="2" t="s">
        <v>143</v>
      </c>
      <c r="C3" s="2"/>
      <c r="D3" s="2"/>
      <c r="E3" s="134"/>
      <c r="F3" s="134"/>
      <c r="G3" s="134"/>
      <c r="H3" s="134"/>
      <c r="I3" s="134"/>
      <c r="J3" s="134"/>
      <c r="K3" s="134"/>
      <c r="L3" s="134"/>
      <c r="M3" s="134"/>
      <c r="N3" s="134"/>
      <c r="O3" s="134"/>
      <c r="P3" s="134"/>
      <c r="Q3" s="134"/>
      <c r="R3" s="134"/>
      <c r="S3" s="134"/>
      <c r="T3" s="134"/>
      <c r="U3" s="134"/>
      <c r="V3" s="134"/>
      <c r="W3" s="134"/>
      <c r="X3" s="134"/>
      <c r="Y3" s="134"/>
      <c r="Z3" s="134"/>
      <c r="AA3" s="134"/>
      <c r="AB3" s="134"/>
      <c r="AC3" s="135"/>
      <c r="AD3" s="135"/>
      <c r="AE3" s="135"/>
      <c r="AF3" s="135"/>
      <c r="AG3" s="135"/>
    </row>
    <row r="4" spans="1:33" customFormat="1" x14ac:dyDescent="0.25">
      <c r="A4" s="2"/>
      <c r="B4" s="2" t="s">
        <v>144</v>
      </c>
      <c r="C4" s="2"/>
      <c r="D4" s="2"/>
      <c r="E4" s="134"/>
      <c r="F4" s="134"/>
      <c r="G4" s="134"/>
      <c r="H4" s="134"/>
      <c r="I4" s="134"/>
      <c r="J4" s="134"/>
      <c r="K4" s="134"/>
      <c r="L4" s="134"/>
      <c r="M4" s="134"/>
      <c r="N4" s="134"/>
      <c r="O4" s="134"/>
      <c r="P4" s="134"/>
      <c r="Q4" s="134"/>
      <c r="R4" s="134"/>
      <c r="S4" s="134"/>
      <c r="T4" s="134"/>
      <c r="U4" s="134"/>
      <c r="V4" s="134"/>
      <c r="W4" s="134"/>
      <c r="X4" s="134"/>
      <c r="Y4" s="134"/>
      <c r="Z4" s="134"/>
      <c r="AA4" s="134"/>
      <c r="AB4" s="134"/>
      <c r="AC4" s="135"/>
      <c r="AD4" s="135"/>
      <c r="AE4" s="135"/>
      <c r="AF4" s="135"/>
      <c r="AG4" s="135"/>
    </row>
    <row r="5" spans="1:33" customFormat="1" x14ac:dyDescent="0.25">
      <c r="A5" s="2"/>
      <c r="B5" s="2" t="s">
        <v>145</v>
      </c>
      <c r="C5" s="2"/>
      <c r="D5" s="2"/>
      <c r="E5" s="134"/>
      <c r="F5" s="134"/>
      <c r="G5" s="134"/>
      <c r="H5" s="134"/>
      <c r="I5" s="134"/>
      <c r="J5" s="134"/>
      <c r="K5" s="134"/>
      <c r="L5" s="134"/>
      <c r="M5" s="134"/>
      <c r="N5" s="134"/>
      <c r="O5" s="134"/>
      <c r="P5" s="134"/>
      <c r="Q5" s="134"/>
      <c r="R5" s="134"/>
      <c r="S5" s="134"/>
      <c r="T5" s="134"/>
      <c r="U5" s="134"/>
      <c r="V5" s="134"/>
      <c r="W5" s="134"/>
      <c r="X5" s="134"/>
      <c r="Y5" s="134"/>
      <c r="Z5" s="134"/>
      <c r="AA5" s="134"/>
      <c r="AB5" s="134"/>
      <c r="AC5" s="135"/>
      <c r="AD5" s="135"/>
      <c r="AE5" s="135"/>
      <c r="AF5" s="135"/>
      <c r="AG5" s="135"/>
    </row>
    <row r="6" spans="1:33" customFormat="1" x14ac:dyDescent="0.25">
      <c r="A6" s="2"/>
      <c r="B6" s="2" t="s">
        <v>146</v>
      </c>
      <c r="C6" s="2"/>
      <c r="D6" s="2"/>
      <c r="E6" s="134"/>
      <c r="F6" s="134"/>
      <c r="G6" s="134"/>
      <c r="H6" s="134"/>
      <c r="I6" s="134"/>
      <c r="J6" s="134"/>
      <c r="K6" s="134"/>
      <c r="L6" s="134"/>
      <c r="M6" s="134"/>
      <c r="N6" s="134"/>
      <c r="O6" s="134"/>
      <c r="P6" s="134"/>
      <c r="Q6" s="134"/>
      <c r="R6" s="134"/>
      <c r="S6" s="134"/>
      <c r="T6" s="134"/>
      <c r="U6" s="134"/>
      <c r="V6" s="134"/>
      <c r="W6" s="134"/>
      <c r="X6" s="134"/>
      <c r="Y6" s="134"/>
      <c r="Z6" s="134"/>
      <c r="AA6" s="134"/>
      <c r="AB6" s="134"/>
      <c r="AC6" s="135"/>
      <c r="AD6" s="135"/>
      <c r="AE6" s="135"/>
      <c r="AF6" s="135"/>
      <c r="AG6" s="135"/>
    </row>
    <row r="7" spans="1:33" customFormat="1" x14ac:dyDescent="0.25">
      <c r="A7" s="2"/>
      <c r="B7" s="2"/>
      <c r="C7" s="2"/>
      <c r="D7" s="2"/>
      <c r="E7" s="134"/>
      <c r="F7" s="134"/>
      <c r="G7" s="134"/>
      <c r="H7" s="134"/>
      <c r="I7" s="134"/>
      <c r="J7" s="134"/>
      <c r="K7" s="134"/>
      <c r="L7" s="134"/>
      <c r="M7" s="134"/>
      <c r="N7" s="134"/>
      <c r="O7" s="134"/>
      <c r="P7" s="134"/>
      <c r="Q7" s="134"/>
      <c r="R7" s="134"/>
      <c r="S7" s="134"/>
      <c r="T7" s="134"/>
      <c r="U7" s="134"/>
      <c r="V7" s="134"/>
      <c r="W7" s="134"/>
      <c r="X7" s="134"/>
      <c r="Y7" s="134"/>
      <c r="Z7" s="134"/>
      <c r="AA7" s="134"/>
      <c r="AB7" s="134"/>
      <c r="AC7" s="135"/>
      <c r="AD7" s="135"/>
      <c r="AE7" s="135"/>
      <c r="AF7" s="135"/>
      <c r="AG7" s="135"/>
    </row>
    <row r="8" spans="1:33" s="137" customFormat="1" x14ac:dyDescent="0.25">
      <c r="A8" s="2"/>
      <c r="B8" s="294" t="s">
        <v>147</v>
      </c>
      <c r="C8" s="295"/>
      <c r="D8" s="295"/>
      <c r="E8" s="295"/>
      <c r="F8" s="295"/>
      <c r="G8" s="295"/>
      <c r="H8" s="297" t="s">
        <v>148</v>
      </c>
      <c r="I8" s="298"/>
      <c r="J8" s="298"/>
      <c r="K8" s="298"/>
      <c r="L8" s="298"/>
      <c r="M8" s="298"/>
      <c r="N8" s="298"/>
      <c r="O8" s="298"/>
      <c r="P8" s="298"/>
      <c r="Q8" s="298"/>
      <c r="R8" s="292" t="s">
        <v>149</v>
      </c>
      <c r="S8" s="296"/>
      <c r="T8" s="296"/>
      <c r="U8" s="296"/>
      <c r="V8" s="296"/>
      <c r="W8" s="296"/>
      <c r="X8" s="293"/>
      <c r="Y8" s="292" t="s">
        <v>150</v>
      </c>
      <c r="Z8" s="296"/>
      <c r="AA8" s="292" t="s">
        <v>151</v>
      </c>
      <c r="AB8" s="293"/>
      <c r="AC8" s="136"/>
      <c r="AD8" s="136"/>
      <c r="AE8" s="136"/>
      <c r="AF8" s="136"/>
      <c r="AG8" s="136"/>
    </row>
    <row r="9" spans="1:33" s="149" customFormat="1" ht="75" x14ac:dyDescent="0.25">
      <c r="A9" s="133"/>
      <c r="B9" s="138" t="s">
        <v>152</v>
      </c>
      <c r="C9" s="139" t="s">
        <v>153</v>
      </c>
      <c r="D9" s="140" t="s">
        <v>154</v>
      </c>
      <c r="E9" s="141" t="s">
        <v>95</v>
      </c>
      <c r="F9" s="141" t="s">
        <v>155</v>
      </c>
      <c r="G9" s="141" t="s">
        <v>156</v>
      </c>
      <c r="H9" s="142" t="s">
        <v>157</v>
      </c>
      <c r="I9" s="141" t="s">
        <v>158</v>
      </c>
      <c r="J9" s="141" t="s">
        <v>159</v>
      </c>
      <c r="K9" s="141" t="s">
        <v>160</v>
      </c>
      <c r="L9" s="141" t="s">
        <v>161</v>
      </c>
      <c r="M9" s="141" t="s">
        <v>162</v>
      </c>
      <c r="N9" s="141" t="s">
        <v>163</v>
      </c>
      <c r="O9" s="143" t="s">
        <v>164</v>
      </c>
      <c r="P9" s="144" t="s">
        <v>165</v>
      </c>
      <c r="Q9" s="143" t="s">
        <v>166</v>
      </c>
      <c r="R9" s="142" t="s">
        <v>167</v>
      </c>
      <c r="S9" s="141" t="s">
        <v>168</v>
      </c>
      <c r="T9" s="145" t="s">
        <v>169</v>
      </c>
      <c r="U9" s="146" t="s">
        <v>170</v>
      </c>
      <c r="V9" s="141" t="s">
        <v>171</v>
      </c>
      <c r="W9" s="141" t="s">
        <v>172</v>
      </c>
      <c r="X9" s="147" t="s">
        <v>173</v>
      </c>
      <c r="Y9" s="142" t="s">
        <v>174</v>
      </c>
      <c r="Z9" s="141" t="s">
        <v>175</v>
      </c>
      <c r="AA9" s="142" t="s">
        <v>176</v>
      </c>
      <c r="AB9" s="147" t="s">
        <v>177</v>
      </c>
      <c r="AC9" s="148"/>
      <c r="AD9" s="148"/>
      <c r="AE9" s="148"/>
      <c r="AF9" s="148"/>
      <c r="AG9" s="148"/>
    </row>
    <row r="10" spans="1:33" s="169" customFormat="1" x14ac:dyDescent="0.25">
      <c r="A10" s="71"/>
      <c r="B10" s="176" t="s">
        <v>178</v>
      </c>
      <c r="C10" s="177" t="s">
        <v>179</v>
      </c>
      <c r="D10" s="178">
        <v>1</v>
      </c>
      <c r="E10" s="179" t="s">
        <v>180</v>
      </c>
      <c r="F10" s="180"/>
      <c r="G10" s="181">
        <v>1</v>
      </c>
      <c r="H10" s="182" t="s">
        <v>181</v>
      </c>
      <c r="I10" s="183">
        <v>45536</v>
      </c>
      <c r="J10" s="184" t="s">
        <v>182</v>
      </c>
      <c r="K10" s="184">
        <v>275</v>
      </c>
      <c r="L10" s="184" t="s">
        <v>182</v>
      </c>
      <c r="M10" s="184">
        <v>132</v>
      </c>
      <c r="N10" s="184" t="s">
        <v>183</v>
      </c>
      <c r="O10" s="184" t="s">
        <v>184</v>
      </c>
      <c r="P10" s="184">
        <v>57.947198999999998</v>
      </c>
      <c r="Q10" s="184">
        <v>4.2766469999999996</v>
      </c>
      <c r="R10" s="182">
        <v>500</v>
      </c>
      <c r="S10" s="184">
        <v>75</v>
      </c>
      <c r="T10" s="184">
        <v>5</v>
      </c>
      <c r="U10" s="184">
        <v>100</v>
      </c>
      <c r="V10" s="184" t="s">
        <v>185</v>
      </c>
      <c r="W10" s="184"/>
      <c r="X10" s="185" t="s">
        <v>184</v>
      </c>
      <c r="Y10" s="186">
        <v>45597</v>
      </c>
      <c r="Z10" s="184">
        <v>10</v>
      </c>
      <c r="AA10" s="182">
        <v>100</v>
      </c>
      <c r="AB10" s="185" t="s">
        <v>184</v>
      </c>
      <c r="AC10" s="168"/>
      <c r="AD10" s="168"/>
      <c r="AE10" s="168"/>
      <c r="AF10" s="168"/>
      <c r="AG10" s="168"/>
    </row>
    <row r="11" spans="1:33" s="169" customFormat="1" x14ac:dyDescent="0.25">
      <c r="A11" s="71"/>
      <c r="B11" s="187" t="s">
        <v>178</v>
      </c>
      <c r="C11" s="177" t="s">
        <v>179</v>
      </c>
      <c r="D11" s="188">
        <v>2</v>
      </c>
      <c r="E11" s="189" t="s">
        <v>186</v>
      </c>
      <c r="F11" s="190"/>
      <c r="G11" s="191">
        <v>1</v>
      </c>
      <c r="H11" s="182" t="s">
        <v>184</v>
      </c>
      <c r="I11" s="183">
        <v>45536</v>
      </c>
      <c r="J11" s="184" t="s">
        <v>182</v>
      </c>
      <c r="K11" s="184">
        <v>275</v>
      </c>
      <c r="L11" s="184" t="s">
        <v>182</v>
      </c>
      <c r="M11" s="184">
        <v>132</v>
      </c>
      <c r="N11" s="184" t="s">
        <v>183</v>
      </c>
      <c r="O11" s="184" t="s">
        <v>184</v>
      </c>
      <c r="P11" s="184">
        <v>57.947198999999998</v>
      </c>
      <c r="Q11" s="184">
        <v>4.2766469999999996</v>
      </c>
      <c r="R11" s="182">
        <v>300</v>
      </c>
      <c r="S11" s="184">
        <v>80</v>
      </c>
      <c r="T11" s="184">
        <v>4</v>
      </c>
      <c r="U11" s="184">
        <v>75</v>
      </c>
      <c r="V11" s="184" t="s">
        <v>185</v>
      </c>
      <c r="W11" s="184"/>
      <c r="X11" s="185" t="s">
        <v>184</v>
      </c>
      <c r="Y11" s="186">
        <v>45597</v>
      </c>
      <c r="Z11" s="184">
        <v>8</v>
      </c>
      <c r="AA11" s="182">
        <v>80</v>
      </c>
      <c r="AB11" s="185" t="s">
        <v>184</v>
      </c>
      <c r="AC11" s="168"/>
      <c r="AD11" s="168"/>
      <c r="AE11" s="168"/>
      <c r="AF11" s="168"/>
      <c r="AG11" s="168"/>
    </row>
    <row r="12" spans="1:33" s="169" customFormat="1" x14ac:dyDescent="0.25">
      <c r="A12" s="71"/>
      <c r="B12" s="187" t="s">
        <v>187</v>
      </c>
      <c r="C12" s="177" t="s">
        <v>188</v>
      </c>
      <c r="D12" s="192">
        <v>3</v>
      </c>
      <c r="E12" s="189" t="s">
        <v>189</v>
      </c>
      <c r="F12" s="193"/>
      <c r="G12" s="194">
        <v>2</v>
      </c>
      <c r="H12" s="182" t="s">
        <v>181</v>
      </c>
      <c r="I12" s="183">
        <v>45505</v>
      </c>
      <c r="J12" s="184" t="s">
        <v>190</v>
      </c>
      <c r="K12" s="184">
        <v>275</v>
      </c>
      <c r="L12" s="184" t="s">
        <v>190</v>
      </c>
      <c r="M12" s="184">
        <v>275</v>
      </c>
      <c r="N12" s="184" t="s">
        <v>183</v>
      </c>
      <c r="O12" s="184" t="s">
        <v>184</v>
      </c>
      <c r="P12" s="184">
        <v>56.01</v>
      </c>
      <c r="Q12" s="184">
        <v>3.2</v>
      </c>
      <c r="R12" s="182">
        <v>400</v>
      </c>
      <c r="S12" s="184">
        <v>50</v>
      </c>
      <c r="T12" s="184">
        <v>5</v>
      </c>
      <c r="U12" s="184">
        <v>80</v>
      </c>
      <c r="V12" s="184" t="s">
        <v>185</v>
      </c>
      <c r="W12" s="184"/>
      <c r="X12" s="185" t="s">
        <v>184</v>
      </c>
      <c r="Y12" s="186">
        <v>45566</v>
      </c>
      <c r="Z12" s="184">
        <v>10</v>
      </c>
      <c r="AA12" s="182">
        <v>90</v>
      </c>
      <c r="AB12" s="185" t="s">
        <v>184</v>
      </c>
      <c r="AC12" s="168"/>
      <c r="AD12" s="168"/>
      <c r="AE12" s="168"/>
      <c r="AF12" s="168"/>
      <c r="AG12" s="168"/>
    </row>
    <row r="13" spans="1:33" s="169" customFormat="1" x14ac:dyDescent="0.25">
      <c r="A13" s="71"/>
      <c r="B13" s="187" t="s">
        <v>187</v>
      </c>
      <c r="C13" s="177" t="s">
        <v>188</v>
      </c>
      <c r="D13" s="192">
        <v>4</v>
      </c>
      <c r="E13" s="189" t="s">
        <v>191</v>
      </c>
      <c r="F13" s="193"/>
      <c r="G13" s="194">
        <v>3</v>
      </c>
      <c r="H13" s="182" t="s">
        <v>181</v>
      </c>
      <c r="I13" s="183">
        <v>45658</v>
      </c>
      <c r="J13" s="184" t="s">
        <v>192</v>
      </c>
      <c r="K13" s="184">
        <v>33</v>
      </c>
      <c r="L13" s="184" t="s">
        <v>192</v>
      </c>
      <c r="M13" s="184">
        <v>275</v>
      </c>
      <c r="N13" s="184" t="s">
        <v>183</v>
      </c>
      <c r="O13" s="184" t="s">
        <v>184</v>
      </c>
      <c r="P13" s="184">
        <v>57.301175999999998</v>
      </c>
      <c r="Q13" s="184">
        <v>-4.84</v>
      </c>
      <c r="R13" s="182">
        <v>0</v>
      </c>
      <c r="S13" s="184">
        <v>0</v>
      </c>
      <c r="T13" s="184">
        <v>0</v>
      </c>
      <c r="U13" s="184">
        <v>120</v>
      </c>
      <c r="V13" s="184" t="s">
        <v>185</v>
      </c>
      <c r="W13" s="184"/>
      <c r="X13" s="185" t="s">
        <v>184</v>
      </c>
      <c r="Y13" s="186">
        <v>45717</v>
      </c>
      <c r="Z13" s="184">
        <v>12</v>
      </c>
      <c r="AA13" s="182">
        <v>135</v>
      </c>
      <c r="AB13" s="185" t="s">
        <v>184</v>
      </c>
      <c r="AC13" s="168"/>
      <c r="AD13" s="168"/>
      <c r="AE13" s="168"/>
      <c r="AF13" s="168"/>
      <c r="AG13" s="168"/>
    </row>
    <row r="14" spans="1:33" s="169" customFormat="1" x14ac:dyDescent="0.25">
      <c r="A14" s="71"/>
      <c r="B14" s="195"/>
      <c r="C14" s="196"/>
      <c r="D14" s="197"/>
      <c r="E14" s="198"/>
      <c r="F14" s="199"/>
      <c r="G14" s="200"/>
      <c r="H14" s="201"/>
      <c r="I14" s="202"/>
      <c r="J14" s="203"/>
      <c r="K14" s="203"/>
      <c r="L14" s="203"/>
      <c r="M14" s="203"/>
      <c r="N14" s="203"/>
      <c r="O14" s="203"/>
      <c r="P14" s="203"/>
      <c r="Q14" s="203"/>
      <c r="R14" s="201"/>
      <c r="S14" s="203"/>
      <c r="T14" s="203"/>
      <c r="U14" s="203"/>
      <c r="V14" s="203"/>
      <c r="W14" s="203"/>
      <c r="X14" s="204"/>
      <c r="Y14" s="205"/>
      <c r="Z14" s="203"/>
      <c r="AA14" s="201"/>
      <c r="AB14" s="204"/>
      <c r="AC14" s="168"/>
      <c r="AD14" s="168"/>
      <c r="AE14" s="168"/>
      <c r="AF14" s="168"/>
      <c r="AG14" s="168"/>
    </row>
    <row r="15" spans="1:33" s="169" customFormat="1" x14ac:dyDescent="0.25">
      <c r="A15" s="71"/>
      <c r="B15" s="100"/>
      <c r="C15" s="105"/>
      <c r="D15" s="104">
        <v>1</v>
      </c>
      <c r="E15" s="118"/>
      <c r="F15" s="121"/>
      <c r="G15" s="122"/>
      <c r="H15" s="113"/>
      <c r="I15" s="114"/>
      <c r="J15" s="115"/>
      <c r="K15" s="115"/>
      <c r="L15" s="115"/>
      <c r="M15" s="115"/>
      <c r="N15" s="115"/>
      <c r="O15" s="115"/>
      <c r="P15" s="115"/>
      <c r="Q15" s="115"/>
      <c r="R15" s="113"/>
      <c r="S15" s="115"/>
      <c r="T15" s="115"/>
      <c r="U15" s="115"/>
      <c r="V15" s="115"/>
      <c r="W15" s="115"/>
      <c r="X15" s="116"/>
      <c r="Y15" s="117"/>
      <c r="Z15" s="115"/>
      <c r="AA15" s="113"/>
      <c r="AB15" s="116"/>
      <c r="AC15" s="168"/>
      <c r="AD15" s="168"/>
      <c r="AE15" s="168"/>
      <c r="AF15" s="168"/>
      <c r="AG15" s="168"/>
    </row>
    <row r="16" spans="1:33" s="171" customFormat="1" x14ac:dyDescent="0.25">
      <c r="A16" s="71"/>
      <c r="B16" s="101"/>
      <c r="C16" s="102"/>
      <c r="D16" s="103">
        <v>2</v>
      </c>
      <c r="E16" s="118"/>
      <c r="F16" s="119"/>
      <c r="G16" s="122"/>
      <c r="H16" s="123"/>
      <c r="I16" s="122"/>
      <c r="J16" s="115"/>
      <c r="K16" s="122"/>
      <c r="L16" s="115"/>
      <c r="M16" s="115"/>
      <c r="N16" s="122"/>
      <c r="O16" s="122"/>
      <c r="P16" s="122"/>
      <c r="Q16" s="115"/>
      <c r="R16" s="123"/>
      <c r="S16" s="122"/>
      <c r="T16" s="115"/>
      <c r="U16" s="115"/>
      <c r="V16" s="122"/>
      <c r="W16" s="122"/>
      <c r="X16" s="120"/>
      <c r="Y16" s="123"/>
      <c r="Z16" s="122"/>
      <c r="AA16" s="123"/>
      <c r="AB16" s="120"/>
      <c r="AC16" s="170"/>
      <c r="AD16" s="170"/>
      <c r="AE16" s="170"/>
      <c r="AF16" s="170"/>
      <c r="AG16" s="170"/>
    </row>
    <row r="17" spans="1:33" s="171" customFormat="1" x14ac:dyDescent="0.25">
      <c r="A17" s="71"/>
      <c r="B17" s="101"/>
      <c r="C17" s="102"/>
      <c r="D17" s="103">
        <v>3</v>
      </c>
      <c r="E17" s="124"/>
      <c r="F17" s="119"/>
      <c r="G17" s="122"/>
      <c r="H17" s="123"/>
      <c r="I17" s="122"/>
      <c r="J17" s="115"/>
      <c r="K17" s="122"/>
      <c r="L17" s="115"/>
      <c r="M17" s="115"/>
      <c r="N17" s="122"/>
      <c r="O17" s="122"/>
      <c r="P17" s="122"/>
      <c r="Q17" s="115"/>
      <c r="R17" s="123"/>
      <c r="S17" s="122"/>
      <c r="T17" s="115"/>
      <c r="U17" s="115"/>
      <c r="V17" s="122"/>
      <c r="W17" s="122"/>
      <c r="X17" s="120"/>
      <c r="Y17" s="123"/>
      <c r="Z17" s="122"/>
      <c r="AA17" s="123"/>
      <c r="AB17" s="120"/>
      <c r="AC17" s="170"/>
      <c r="AD17" s="170"/>
      <c r="AE17" s="170"/>
      <c r="AF17" s="170"/>
      <c r="AG17" s="170"/>
    </row>
    <row r="18" spans="1:33" s="171" customFormat="1" x14ac:dyDescent="0.25">
      <c r="A18" s="71"/>
      <c r="B18" s="101"/>
      <c r="C18" s="102"/>
      <c r="D18" s="103">
        <v>4</v>
      </c>
      <c r="E18" s="118"/>
      <c r="F18" s="119"/>
      <c r="G18" s="122"/>
      <c r="H18" s="123"/>
      <c r="I18" s="206"/>
      <c r="J18" s="115"/>
      <c r="K18" s="122"/>
      <c r="L18" s="115"/>
      <c r="M18" s="115"/>
      <c r="N18" s="122"/>
      <c r="O18" s="122"/>
      <c r="P18" s="122"/>
      <c r="Q18" s="115"/>
      <c r="R18" s="123"/>
      <c r="S18" s="122"/>
      <c r="T18" s="115"/>
      <c r="U18" s="115"/>
      <c r="V18" s="122"/>
      <c r="W18" s="122"/>
      <c r="X18" s="120"/>
      <c r="Y18" s="123"/>
      <c r="Z18" s="122"/>
      <c r="AA18" s="123"/>
      <c r="AB18" s="120"/>
      <c r="AC18" s="170"/>
      <c r="AD18" s="170"/>
      <c r="AE18" s="170"/>
      <c r="AF18" s="170"/>
      <c r="AG18" s="170"/>
    </row>
    <row r="19" spans="1:33" s="171" customFormat="1" x14ac:dyDescent="0.25">
      <c r="A19" s="71"/>
      <c r="B19" s="101"/>
      <c r="C19" s="102"/>
      <c r="D19" s="103">
        <v>5</v>
      </c>
      <c r="E19" s="118"/>
      <c r="F19" s="119"/>
      <c r="G19" s="122"/>
      <c r="H19" s="123"/>
      <c r="I19" s="122"/>
      <c r="J19" s="115"/>
      <c r="K19" s="122"/>
      <c r="L19" s="115"/>
      <c r="M19" s="115"/>
      <c r="N19" s="122"/>
      <c r="O19" s="122"/>
      <c r="P19" s="122"/>
      <c r="Q19" s="115"/>
      <c r="R19" s="123"/>
      <c r="S19" s="122"/>
      <c r="T19" s="115"/>
      <c r="U19" s="115"/>
      <c r="V19" s="122"/>
      <c r="W19" s="122"/>
      <c r="X19" s="120"/>
      <c r="Y19" s="123"/>
      <c r="Z19" s="122"/>
      <c r="AA19" s="123"/>
      <c r="AB19" s="120"/>
      <c r="AC19" s="170"/>
      <c r="AD19" s="170"/>
      <c r="AE19" s="170"/>
      <c r="AF19" s="170"/>
      <c r="AG19" s="170"/>
    </row>
    <row r="20" spans="1:33" s="171" customFormat="1" x14ac:dyDescent="0.25">
      <c r="A20" s="71"/>
      <c r="B20" s="101"/>
      <c r="C20" s="102"/>
      <c r="D20" s="103">
        <v>6</v>
      </c>
      <c r="E20" s="122"/>
      <c r="F20" s="125"/>
      <c r="G20" s="122"/>
      <c r="H20" s="123"/>
      <c r="I20" s="122"/>
      <c r="J20" s="115"/>
      <c r="K20" s="122"/>
      <c r="L20" s="115"/>
      <c r="M20" s="115"/>
      <c r="N20" s="122"/>
      <c r="O20" s="122"/>
      <c r="P20" s="122"/>
      <c r="Q20" s="115"/>
      <c r="R20" s="123"/>
      <c r="S20" s="122"/>
      <c r="T20" s="115"/>
      <c r="U20" s="115"/>
      <c r="V20" s="122"/>
      <c r="W20" s="122"/>
      <c r="X20" s="120"/>
      <c r="Y20" s="123"/>
      <c r="Z20" s="122"/>
      <c r="AA20" s="123"/>
      <c r="AB20" s="120"/>
      <c r="AC20" s="170"/>
      <c r="AD20" s="170"/>
      <c r="AE20" s="170"/>
      <c r="AF20" s="170"/>
      <c r="AG20" s="170"/>
    </row>
    <row r="21" spans="1:33" s="171" customFormat="1" x14ac:dyDescent="0.25">
      <c r="A21" s="71"/>
      <c r="B21" s="101"/>
      <c r="C21" s="102"/>
      <c r="D21" s="103">
        <v>7</v>
      </c>
      <c r="E21" s="122"/>
      <c r="F21" s="125"/>
      <c r="G21" s="122"/>
      <c r="H21" s="123"/>
      <c r="I21" s="122"/>
      <c r="J21" s="115"/>
      <c r="K21" s="122"/>
      <c r="L21" s="115"/>
      <c r="M21" s="115"/>
      <c r="N21" s="122"/>
      <c r="O21" s="122"/>
      <c r="P21" s="122"/>
      <c r="Q21" s="115"/>
      <c r="R21" s="123"/>
      <c r="S21" s="122"/>
      <c r="T21" s="115"/>
      <c r="U21" s="115"/>
      <c r="V21" s="122"/>
      <c r="W21" s="122"/>
      <c r="X21" s="120"/>
      <c r="Y21" s="123"/>
      <c r="Z21" s="122"/>
      <c r="AA21" s="123"/>
      <c r="AB21" s="120"/>
      <c r="AC21" s="170"/>
      <c r="AD21" s="170"/>
      <c r="AE21" s="170"/>
      <c r="AF21" s="170"/>
      <c r="AG21" s="170"/>
    </row>
    <row r="22" spans="1:33" s="171" customFormat="1" x14ac:dyDescent="0.25">
      <c r="A22" s="71"/>
      <c r="B22" s="101"/>
      <c r="C22" s="102"/>
      <c r="D22" s="103">
        <v>8</v>
      </c>
      <c r="E22" s="122"/>
      <c r="F22" s="125"/>
      <c r="G22" s="122"/>
      <c r="H22" s="123"/>
      <c r="I22" s="122"/>
      <c r="J22" s="115"/>
      <c r="K22" s="122"/>
      <c r="L22" s="115"/>
      <c r="M22" s="115"/>
      <c r="N22" s="122"/>
      <c r="O22" s="122"/>
      <c r="P22" s="122"/>
      <c r="Q22" s="115"/>
      <c r="R22" s="123"/>
      <c r="S22" s="122"/>
      <c r="T22" s="115"/>
      <c r="U22" s="115"/>
      <c r="V22" s="122"/>
      <c r="W22" s="122"/>
      <c r="X22" s="120"/>
      <c r="Y22" s="123"/>
      <c r="Z22" s="122"/>
      <c r="AA22" s="123"/>
      <c r="AB22" s="120"/>
      <c r="AC22" s="170"/>
      <c r="AD22" s="170"/>
      <c r="AE22" s="170"/>
      <c r="AF22" s="170"/>
      <c r="AG22" s="170"/>
    </row>
    <row r="23" spans="1:33" s="171" customFormat="1" x14ac:dyDescent="0.25">
      <c r="A23" s="71"/>
      <c r="B23" s="101"/>
      <c r="C23" s="102"/>
      <c r="D23" s="103">
        <v>9</v>
      </c>
      <c r="E23" s="122"/>
      <c r="F23" s="125"/>
      <c r="G23" s="122"/>
      <c r="H23" s="123"/>
      <c r="I23" s="122"/>
      <c r="J23" s="115"/>
      <c r="K23" s="122"/>
      <c r="L23" s="115"/>
      <c r="M23" s="115"/>
      <c r="N23" s="122"/>
      <c r="O23" s="122"/>
      <c r="P23" s="122"/>
      <c r="Q23" s="115"/>
      <c r="R23" s="123"/>
      <c r="S23" s="122"/>
      <c r="T23" s="115"/>
      <c r="U23" s="115"/>
      <c r="V23" s="122"/>
      <c r="W23" s="122"/>
      <c r="X23" s="120"/>
      <c r="Y23" s="123"/>
      <c r="Z23" s="122"/>
      <c r="AA23" s="123"/>
      <c r="AB23" s="120"/>
      <c r="AC23" s="170"/>
      <c r="AD23" s="170"/>
      <c r="AE23" s="170"/>
      <c r="AF23" s="170"/>
      <c r="AG23" s="170"/>
    </row>
    <row r="24" spans="1:33" s="171" customFormat="1" x14ac:dyDescent="0.25">
      <c r="A24" s="71"/>
      <c r="B24" s="101"/>
      <c r="C24" s="102"/>
      <c r="D24" s="103">
        <v>10</v>
      </c>
      <c r="E24" s="122"/>
      <c r="F24" s="125"/>
      <c r="G24" s="122"/>
      <c r="H24" s="123"/>
      <c r="I24" s="122"/>
      <c r="J24" s="115"/>
      <c r="K24" s="122"/>
      <c r="L24" s="115"/>
      <c r="M24" s="115"/>
      <c r="N24" s="122"/>
      <c r="O24" s="122"/>
      <c r="P24" s="122"/>
      <c r="Q24" s="115"/>
      <c r="R24" s="123"/>
      <c r="S24" s="122"/>
      <c r="T24" s="115"/>
      <c r="U24" s="115"/>
      <c r="V24" s="122"/>
      <c r="W24" s="122"/>
      <c r="X24" s="120"/>
      <c r="Y24" s="123"/>
      <c r="Z24" s="122"/>
      <c r="AA24" s="123"/>
      <c r="AB24" s="120"/>
      <c r="AC24" s="170"/>
      <c r="AD24" s="170"/>
      <c r="AE24" s="170"/>
      <c r="AF24" s="170"/>
      <c r="AG24" s="170"/>
    </row>
    <row r="25" spans="1:33" s="171" customFormat="1" x14ac:dyDescent="0.25">
      <c r="A25" s="71"/>
      <c r="B25" s="101"/>
      <c r="C25" s="102"/>
      <c r="D25" s="103">
        <v>11</v>
      </c>
      <c r="E25" s="122"/>
      <c r="F25" s="125"/>
      <c r="G25" s="122"/>
      <c r="H25" s="123"/>
      <c r="I25" s="122"/>
      <c r="J25" s="115"/>
      <c r="K25" s="122"/>
      <c r="L25" s="115"/>
      <c r="M25" s="115"/>
      <c r="N25" s="122"/>
      <c r="O25" s="122"/>
      <c r="P25" s="122"/>
      <c r="Q25" s="115"/>
      <c r="R25" s="123"/>
      <c r="S25" s="122"/>
      <c r="T25" s="115"/>
      <c r="U25" s="115"/>
      <c r="V25" s="122"/>
      <c r="W25" s="122"/>
      <c r="X25" s="120"/>
      <c r="Y25" s="123"/>
      <c r="Z25" s="122"/>
      <c r="AA25" s="123"/>
      <c r="AB25" s="120"/>
      <c r="AC25" s="170"/>
      <c r="AD25" s="170"/>
      <c r="AE25" s="170"/>
      <c r="AF25" s="170"/>
      <c r="AG25" s="170"/>
    </row>
    <row r="26" spans="1:33" s="171" customFormat="1" x14ac:dyDescent="0.25">
      <c r="A26" s="71"/>
      <c r="B26" s="101"/>
      <c r="C26" s="102"/>
      <c r="D26" s="103">
        <v>12</v>
      </c>
      <c r="E26" s="122"/>
      <c r="F26" s="125"/>
      <c r="G26" s="122"/>
      <c r="H26" s="123"/>
      <c r="I26" s="122"/>
      <c r="J26" s="115"/>
      <c r="K26" s="122"/>
      <c r="L26" s="115"/>
      <c r="M26" s="115"/>
      <c r="N26" s="122"/>
      <c r="O26" s="122"/>
      <c r="P26" s="122"/>
      <c r="Q26" s="115"/>
      <c r="R26" s="123"/>
      <c r="S26" s="122"/>
      <c r="T26" s="115"/>
      <c r="U26" s="115"/>
      <c r="V26" s="122"/>
      <c r="W26" s="122"/>
      <c r="X26" s="120"/>
      <c r="Y26" s="123"/>
      <c r="Z26" s="122"/>
      <c r="AA26" s="123"/>
      <c r="AB26" s="120"/>
      <c r="AC26" s="170"/>
      <c r="AD26" s="170"/>
      <c r="AE26" s="170"/>
      <c r="AF26" s="170"/>
      <c r="AG26" s="170"/>
    </row>
    <row r="27" spans="1:33" s="171" customFormat="1" x14ac:dyDescent="0.25">
      <c r="A27" s="71"/>
      <c r="B27" s="101"/>
      <c r="C27" s="102"/>
      <c r="D27" s="103">
        <v>13</v>
      </c>
      <c r="E27" s="122"/>
      <c r="F27" s="125"/>
      <c r="G27" s="122"/>
      <c r="H27" s="123"/>
      <c r="I27" s="122"/>
      <c r="J27" s="115"/>
      <c r="K27" s="122"/>
      <c r="L27" s="115"/>
      <c r="M27" s="115"/>
      <c r="N27" s="122"/>
      <c r="O27" s="122"/>
      <c r="P27" s="122"/>
      <c r="Q27" s="115"/>
      <c r="R27" s="123"/>
      <c r="S27" s="122"/>
      <c r="T27" s="115"/>
      <c r="U27" s="115"/>
      <c r="V27" s="122"/>
      <c r="W27" s="122"/>
      <c r="X27" s="120"/>
      <c r="Y27" s="123"/>
      <c r="Z27" s="122"/>
      <c r="AA27" s="123"/>
      <c r="AB27" s="120"/>
      <c r="AC27" s="170"/>
      <c r="AD27" s="170"/>
      <c r="AE27" s="170"/>
      <c r="AF27" s="170"/>
      <c r="AG27" s="170"/>
    </row>
    <row r="28" spans="1:33" s="171" customFormat="1" x14ac:dyDescent="0.25">
      <c r="A28" s="71"/>
      <c r="B28" s="101"/>
      <c r="C28" s="102"/>
      <c r="D28" s="103">
        <v>14</v>
      </c>
      <c r="E28" s="122"/>
      <c r="F28" s="125"/>
      <c r="G28" s="122"/>
      <c r="H28" s="123"/>
      <c r="I28" s="122"/>
      <c r="J28" s="115"/>
      <c r="K28" s="122"/>
      <c r="L28" s="115"/>
      <c r="M28" s="115"/>
      <c r="N28" s="122"/>
      <c r="O28" s="122"/>
      <c r="P28" s="122"/>
      <c r="Q28" s="115"/>
      <c r="R28" s="123"/>
      <c r="S28" s="122"/>
      <c r="T28" s="115"/>
      <c r="U28" s="115"/>
      <c r="V28" s="122"/>
      <c r="W28" s="122"/>
      <c r="X28" s="120"/>
      <c r="Y28" s="123"/>
      <c r="Z28" s="122"/>
      <c r="AA28" s="123"/>
      <c r="AB28" s="120"/>
      <c r="AC28" s="170"/>
      <c r="AD28" s="170"/>
      <c r="AE28" s="170"/>
      <c r="AF28" s="170"/>
      <c r="AG28" s="170"/>
    </row>
    <row r="29" spans="1:33" s="171" customFormat="1" x14ac:dyDescent="0.25">
      <c r="A29" s="71"/>
      <c r="B29" s="101"/>
      <c r="C29" s="102"/>
      <c r="D29" s="103">
        <v>15</v>
      </c>
      <c r="E29" s="122"/>
      <c r="F29" s="125"/>
      <c r="G29" s="122"/>
      <c r="H29" s="123"/>
      <c r="I29" s="122"/>
      <c r="J29" s="115"/>
      <c r="K29" s="122"/>
      <c r="L29" s="115"/>
      <c r="M29" s="115"/>
      <c r="N29" s="122"/>
      <c r="O29" s="122"/>
      <c r="P29" s="122"/>
      <c r="Q29" s="115"/>
      <c r="R29" s="123"/>
      <c r="S29" s="122"/>
      <c r="T29" s="115"/>
      <c r="U29" s="115"/>
      <c r="V29" s="122"/>
      <c r="W29" s="122"/>
      <c r="X29" s="120"/>
      <c r="Y29" s="123"/>
      <c r="Z29" s="122"/>
      <c r="AA29" s="123"/>
      <c r="AB29" s="120"/>
      <c r="AC29" s="170"/>
      <c r="AD29" s="170"/>
      <c r="AE29" s="170"/>
      <c r="AF29" s="170"/>
      <c r="AG29" s="170"/>
    </row>
    <row r="30" spans="1:33" s="171" customFormat="1" x14ac:dyDescent="0.25">
      <c r="A30" s="71"/>
      <c r="B30" s="101"/>
      <c r="C30" s="102"/>
      <c r="D30" s="103">
        <v>16</v>
      </c>
      <c r="E30" s="122"/>
      <c r="F30" s="125"/>
      <c r="G30" s="122"/>
      <c r="H30" s="123"/>
      <c r="I30" s="122"/>
      <c r="J30" s="115"/>
      <c r="K30" s="122"/>
      <c r="L30" s="115"/>
      <c r="M30" s="115"/>
      <c r="N30" s="122"/>
      <c r="O30" s="122"/>
      <c r="P30" s="122"/>
      <c r="Q30" s="115"/>
      <c r="R30" s="123"/>
      <c r="S30" s="122"/>
      <c r="T30" s="115"/>
      <c r="U30" s="115"/>
      <c r="V30" s="122"/>
      <c r="W30" s="122"/>
      <c r="X30" s="120"/>
      <c r="Y30" s="123"/>
      <c r="Z30" s="122"/>
      <c r="AA30" s="123"/>
      <c r="AB30" s="120"/>
      <c r="AC30" s="170"/>
      <c r="AD30" s="170"/>
      <c r="AE30" s="170"/>
      <c r="AF30" s="170"/>
      <c r="AG30" s="170"/>
    </row>
    <row r="31" spans="1:33" s="171" customFormat="1" x14ac:dyDescent="0.25">
      <c r="A31" s="71"/>
      <c r="B31" s="101"/>
      <c r="C31" s="102"/>
      <c r="D31" s="103">
        <v>17</v>
      </c>
      <c r="E31" s="122"/>
      <c r="F31" s="125"/>
      <c r="G31" s="122"/>
      <c r="H31" s="123"/>
      <c r="I31" s="122"/>
      <c r="J31" s="115"/>
      <c r="K31" s="122"/>
      <c r="L31" s="115"/>
      <c r="M31" s="115"/>
      <c r="N31" s="122"/>
      <c r="O31" s="122"/>
      <c r="P31" s="122"/>
      <c r="Q31" s="115"/>
      <c r="R31" s="123"/>
      <c r="S31" s="122"/>
      <c r="T31" s="115"/>
      <c r="U31" s="115"/>
      <c r="V31" s="122"/>
      <c r="W31" s="122"/>
      <c r="X31" s="120"/>
      <c r="Y31" s="123"/>
      <c r="Z31" s="122"/>
      <c r="AA31" s="123"/>
      <c r="AB31" s="120"/>
      <c r="AC31" s="170"/>
      <c r="AD31" s="170"/>
      <c r="AE31" s="170"/>
      <c r="AF31" s="170"/>
      <c r="AG31" s="170"/>
    </row>
    <row r="32" spans="1:33" s="171" customFormat="1" x14ac:dyDescent="0.25">
      <c r="A32" s="71"/>
      <c r="B32" s="101"/>
      <c r="C32" s="102"/>
      <c r="D32" s="103">
        <v>18</v>
      </c>
      <c r="E32" s="122"/>
      <c r="F32" s="125"/>
      <c r="G32" s="122"/>
      <c r="H32" s="123"/>
      <c r="I32" s="122"/>
      <c r="J32" s="115"/>
      <c r="K32" s="122"/>
      <c r="L32" s="115"/>
      <c r="M32" s="115"/>
      <c r="N32" s="122"/>
      <c r="O32" s="122"/>
      <c r="P32" s="122"/>
      <c r="Q32" s="115"/>
      <c r="R32" s="123"/>
      <c r="S32" s="122"/>
      <c r="T32" s="115"/>
      <c r="U32" s="115"/>
      <c r="V32" s="122"/>
      <c r="W32" s="122"/>
      <c r="X32" s="120"/>
      <c r="Y32" s="123"/>
      <c r="Z32" s="122"/>
      <c r="AA32" s="123"/>
      <c r="AB32" s="120"/>
      <c r="AC32" s="170"/>
      <c r="AD32" s="170"/>
      <c r="AE32" s="170"/>
      <c r="AF32" s="170"/>
      <c r="AG32" s="170"/>
    </row>
    <row r="33" spans="1:33" s="171" customFormat="1" x14ac:dyDescent="0.25">
      <c r="A33" s="71"/>
      <c r="B33" s="101"/>
      <c r="C33" s="102"/>
      <c r="D33" s="103">
        <v>19</v>
      </c>
      <c r="E33" s="122"/>
      <c r="F33" s="125"/>
      <c r="G33" s="122"/>
      <c r="H33" s="123"/>
      <c r="I33" s="122"/>
      <c r="J33" s="115"/>
      <c r="K33" s="122"/>
      <c r="L33" s="115"/>
      <c r="M33" s="115"/>
      <c r="N33" s="122"/>
      <c r="O33" s="122"/>
      <c r="P33" s="122"/>
      <c r="Q33" s="115"/>
      <c r="R33" s="123"/>
      <c r="S33" s="122"/>
      <c r="T33" s="115"/>
      <c r="U33" s="115"/>
      <c r="V33" s="122"/>
      <c r="W33" s="122"/>
      <c r="X33" s="120"/>
      <c r="Y33" s="123"/>
      <c r="Z33" s="122"/>
      <c r="AA33" s="123"/>
      <c r="AB33" s="120"/>
      <c r="AC33" s="170"/>
      <c r="AD33" s="170"/>
      <c r="AE33" s="170"/>
      <c r="AF33" s="170"/>
      <c r="AG33" s="170"/>
    </row>
    <row r="34" spans="1:33" s="171" customFormat="1" x14ac:dyDescent="0.25">
      <c r="A34" s="71"/>
      <c r="B34" s="101"/>
      <c r="C34" s="102"/>
      <c r="D34" s="103">
        <v>20</v>
      </c>
      <c r="E34" s="122"/>
      <c r="F34" s="125"/>
      <c r="G34" s="122"/>
      <c r="H34" s="123"/>
      <c r="I34" s="122"/>
      <c r="J34" s="115"/>
      <c r="K34" s="122"/>
      <c r="L34" s="115"/>
      <c r="M34" s="115"/>
      <c r="N34" s="122"/>
      <c r="O34" s="122"/>
      <c r="P34" s="122"/>
      <c r="Q34" s="115"/>
      <c r="R34" s="123"/>
      <c r="S34" s="122"/>
      <c r="T34" s="115"/>
      <c r="U34" s="115"/>
      <c r="V34" s="122"/>
      <c r="W34" s="122"/>
      <c r="X34" s="120"/>
      <c r="Y34" s="123"/>
      <c r="Z34" s="122"/>
      <c r="AA34" s="123"/>
      <c r="AB34" s="120"/>
      <c r="AC34" s="170"/>
      <c r="AD34" s="170"/>
      <c r="AE34" s="170"/>
      <c r="AF34" s="170"/>
      <c r="AG34" s="170"/>
    </row>
    <row r="35" spans="1:33" x14ac:dyDescent="0.25">
      <c r="A35" s="71"/>
      <c r="B35" s="101"/>
      <c r="C35" s="102"/>
      <c r="D35" s="103">
        <v>21</v>
      </c>
      <c r="E35" s="122"/>
      <c r="F35" s="125"/>
      <c r="G35" s="122"/>
      <c r="H35" s="123"/>
      <c r="I35" s="122"/>
      <c r="J35" s="115"/>
      <c r="K35" s="122"/>
      <c r="L35" s="115"/>
      <c r="M35" s="115"/>
      <c r="N35" s="122"/>
      <c r="O35" s="122"/>
      <c r="P35" s="122"/>
      <c r="Q35" s="115"/>
      <c r="R35" s="123"/>
      <c r="S35" s="122"/>
      <c r="T35" s="115"/>
      <c r="U35" s="115"/>
      <c r="V35" s="122"/>
      <c r="W35" s="122"/>
      <c r="X35" s="120"/>
      <c r="Y35" s="123"/>
      <c r="Z35" s="122"/>
      <c r="AA35" s="123"/>
      <c r="AB35" s="120"/>
    </row>
    <row r="36" spans="1:33" x14ac:dyDescent="0.25">
      <c r="A36" s="71"/>
      <c r="B36" s="101"/>
      <c r="C36" s="102"/>
      <c r="D36" s="103">
        <v>22</v>
      </c>
      <c r="E36" s="122"/>
      <c r="F36" s="125"/>
      <c r="G36" s="122"/>
      <c r="H36" s="123"/>
      <c r="I36" s="122"/>
      <c r="J36" s="115"/>
      <c r="K36" s="122"/>
      <c r="L36" s="115"/>
      <c r="M36" s="115"/>
      <c r="N36" s="122"/>
      <c r="O36" s="122"/>
      <c r="P36" s="122"/>
      <c r="Q36" s="115"/>
      <c r="R36" s="123"/>
      <c r="S36" s="122"/>
      <c r="T36" s="115"/>
      <c r="U36" s="115"/>
      <c r="V36" s="122"/>
      <c r="W36" s="122"/>
      <c r="X36" s="120"/>
      <c r="Y36" s="123"/>
      <c r="Z36" s="122"/>
      <c r="AA36" s="123"/>
      <c r="AB36" s="120"/>
    </row>
    <row r="37" spans="1:33" x14ac:dyDescent="0.25">
      <c r="A37" s="71"/>
      <c r="B37" s="101"/>
      <c r="C37" s="102"/>
      <c r="D37" s="103">
        <v>23</v>
      </c>
      <c r="E37" s="122"/>
      <c r="F37" s="125"/>
      <c r="G37" s="122"/>
      <c r="H37" s="123"/>
      <c r="I37" s="122"/>
      <c r="J37" s="115"/>
      <c r="K37" s="122"/>
      <c r="L37" s="115"/>
      <c r="M37" s="115"/>
      <c r="N37" s="122"/>
      <c r="O37" s="122"/>
      <c r="P37" s="122"/>
      <c r="Q37" s="115"/>
      <c r="R37" s="123"/>
      <c r="S37" s="122"/>
      <c r="T37" s="115"/>
      <c r="U37" s="115"/>
      <c r="V37" s="122"/>
      <c r="W37" s="122"/>
      <c r="X37" s="120"/>
      <c r="Y37" s="123"/>
      <c r="Z37" s="122"/>
      <c r="AA37" s="123"/>
      <c r="AB37" s="120"/>
    </row>
    <row r="38" spans="1:33" x14ac:dyDescent="0.25">
      <c r="A38" s="71"/>
      <c r="B38" s="101"/>
      <c r="C38" s="102"/>
      <c r="D38" s="103">
        <v>24</v>
      </c>
      <c r="E38" s="122"/>
      <c r="F38" s="125"/>
      <c r="G38" s="122"/>
      <c r="H38" s="123"/>
      <c r="I38" s="122"/>
      <c r="J38" s="115"/>
      <c r="K38" s="122"/>
      <c r="L38" s="115"/>
      <c r="M38" s="115"/>
      <c r="N38" s="122"/>
      <c r="O38" s="122"/>
      <c r="P38" s="122"/>
      <c r="Q38" s="115"/>
      <c r="R38" s="123"/>
      <c r="S38" s="122"/>
      <c r="T38" s="115"/>
      <c r="U38" s="115"/>
      <c r="V38" s="122"/>
      <c r="W38" s="122"/>
      <c r="X38" s="120"/>
      <c r="Y38" s="123"/>
      <c r="Z38" s="122"/>
      <c r="AA38" s="123"/>
      <c r="AB38" s="120"/>
    </row>
    <row r="39" spans="1:33" x14ac:dyDescent="0.25">
      <c r="A39" s="71"/>
      <c r="B39" s="101"/>
      <c r="C39" s="102"/>
      <c r="D39" s="103">
        <v>25</v>
      </c>
      <c r="E39" s="122"/>
      <c r="F39" s="125"/>
      <c r="G39" s="122"/>
      <c r="H39" s="123"/>
      <c r="I39" s="122"/>
      <c r="J39" s="115"/>
      <c r="K39" s="122"/>
      <c r="L39" s="115"/>
      <c r="M39" s="115"/>
      <c r="N39" s="122"/>
      <c r="O39" s="122"/>
      <c r="P39" s="122"/>
      <c r="Q39" s="115"/>
      <c r="R39" s="123"/>
      <c r="S39" s="122"/>
      <c r="T39" s="115"/>
      <c r="U39" s="115"/>
      <c r="V39" s="122"/>
      <c r="W39" s="122"/>
      <c r="X39" s="120"/>
      <c r="Y39" s="123"/>
      <c r="Z39" s="122"/>
      <c r="AA39" s="123"/>
      <c r="AB39" s="120"/>
    </row>
    <row r="40" spans="1:33" x14ac:dyDescent="0.25">
      <c r="A40" s="71"/>
      <c r="B40" s="101"/>
      <c r="C40" s="102"/>
      <c r="D40" s="103">
        <v>26</v>
      </c>
      <c r="E40" s="122"/>
      <c r="F40" s="125"/>
      <c r="G40" s="122"/>
      <c r="H40" s="123"/>
      <c r="I40" s="122"/>
      <c r="J40" s="115"/>
      <c r="K40" s="122"/>
      <c r="L40" s="115"/>
      <c r="M40" s="115"/>
      <c r="N40" s="122"/>
      <c r="O40" s="122"/>
      <c r="P40" s="122"/>
      <c r="Q40" s="115"/>
      <c r="R40" s="123"/>
      <c r="S40" s="122"/>
      <c r="T40" s="115"/>
      <c r="U40" s="115"/>
      <c r="V40" s="122"/>
      <c r="W40" s="122"/>
      <c r="X40" s="120"/>
      <c r="Y40" s="123"/>
      <c r="Z40" s="122"/>
      <c r="AA40" s="123"/>
      <c r="AB40" s="120"/>
    </row>
    <row r="41" spans="1:33" x14ac:dyDescent="0.25">
      <c r="A41" s="71"/>
      <c r="B41" s="101"/>
      <c r="C41" s="102"/>
      <c r="D41" s="103">
        <v>27</v>
      </c>
      <c r="E41" s="122"/>
      <c r="F41" s="125"/>
      <c r="G41" s="122"/>
      <c r="H41" s="123"/>
      <c r="I41" s="122"/>
      <c r="J41" s="115"/>
      <c r="K41" s="122"/>
      <c r="L41" s="115"/>
      <c r="M41" s="115"/>
      <c r="N41" s="122"/>
      <c r="O41" s="122"/>
      <c r="P41" s="122"/>
      <c r="Q41" s="115"/>
      <c r="R41" s="123"/>
      <c r="S41" s="122"/>
      <c r="T41" s="115"/>
      <c r="U41" s="115"/>
      <c r="V41" s="122"/>
      <c r="W41" s="122"/>
      <c r="X41" s="120"/>
      <c r="Y41" s="123"/>
      <c r="Z41" s="122"/>
      <c r="AA41" s="123"/>
      <c r="AB41" s="120"/>
    </row>
    <row r="42" spans="1:33" x14ac:dyDescent="0.25">
      <c r="A42" s="71"/>
      <c r="B42" s="101"/>
      <c r="C42" s="102"/>
      <c r="D42" s="103">
        <v>28</v>
      </c>
      <c r="E42" s="122"/>
      <c r="F42" s="125"/>
      <c r="G42" s="122"/>
      <c r="H42" s="123"/>
      <c r="I42" s="122"/>
      <c r="J42" s="115"/>
      <c r="K42" s="122"/>
      <c r="L42" s="115"/>
      <c r="M42" s="115"/>
      <c r="N42" s="122"/>
      <c r="O42" s="122"/>
      <c r="P42" s="122"/>
      <c r="Q42" s="115"/>
      <c r="R42" s="123"/>
      <c r="S42" s="122"/>
      <c r="T42" s="115"/>
      <c r="U42" s="115"/>
      <c r="V42" s="122"/>
      <c r="W42" s="122"/>
      <c r="X42" s="120"/>
      <c r="Y42" s="123"/>
      <c r="Z42" s="122"/>
      <c r="AA42" s="123"/>
      <c r="AB42" s="120"/>
    </row>
    <row r="43" spans="1:33" x14ac:dyDescent="0.25">
      <c r="A43" s="71"/>
      <c r="B43" s="101"/>
      <c r="C43" s="102"/>
      <c r="D43" s="103">
        <v>29</v>
      </c>
      <c r="E43" s="122"/>
      <c r="F43" s="125"/>
      <c r="G43" s="122"/>
      <c r="H43" s="123"/>
      <c r="I43" s="122"/>
      <c r="J43" s="115"/>
      <c r="K43" s="122"/>
      <c r="L43" s="115"/>
      <c r="M43" s="115"/>
      <c r="N43" s="122"/>
      <c r="O43" s="122"/>
      <c r="P43" s="122"/>
      <c r="Q43" s="115"/>
      <c r="R43" s="123"/>
      <c r="S43" s="122"/>
      <c r="T43" s="115"/>
      <c r="U43" s="115"/>
      <c r="V43" s="122"/>
      <c r="W43" s="122"/>
      <c r="X43" s="120"/>
      <c r="Y43" s="123"/>
      <c r="Z43" s="122"/>
      <c r="AA43" s="123"/>
      <c r="AB43" s="120"/>
    </row>
    <row r="44" spans="1:33" x14ac:dyDescent="0.25">
      <c r="A44" s="71"/>
      <c r="B44" s="101"/>
      <c r="C44" s="102"/>
      <c r="D44" s="103">
        <v>30</v>
      </c>
      <c r="E44" s="122"/>
      <c r="F44" s="125"/>
      <c r="G44" s="122"/>
      <c r="H44" s="123"/>
      <c r="I44" s="122"/>
      <c r="J44" s="115"/>
      <c r="K44" s="122"/>
      <c r="L44" s="115"/>
      <c r="M44" s="115"/>
      <c r="N44" s="122"/>
      <c r="O44" s="122"/>
      <c r="P44" s="122"/>
      <c r="Q44" s="115"/>
      <c r="R44" s="123"/>
      <c r="S44" s="122"/>
      <c r="T44" s="115"/>
      <c r="U44" s="115"/>
      <c r="V44" s="122"/>
      <c r="W44" s="122"/>
      <c r="X44" s="120"/>
      <c r="Y44" s="123"/>
      <c r="Z44" s="122"/>
      <c r="AA44" s="123"/>
      <c r="AB44" s="120"/>
    </row>
    <row r="45" spans="1:33" x14ac:dyDescent="0.25">
      <c r="A45" s="71"/>
      <c r="B45" s="101"/>
      <c r="C45" s="102"/>
      <c r="D45" s="103">
        <v>31</v>
      </c>
      <c r="E45" s="122"/>
      <c r="F45" s="125"/>
      <c r="G45" s="122"/>
      <c r="H45" s="123"/>
      <c r="I45" s="122"/>
      <c r="J45" s="115"/>
      <c r="K45" s="122"/>
      <c r="L45" s="115"/>
      <c r="M45" s="115"/>
      <c r="N45" s="122"/>
      <c r="O45" s="122"/>
      <c r="P45" s="122"/>
      <c r="Q45" s="115"/>
      <c r="R45" s="123"/>
      <c r="S45" s="122"/>
      <c r="T45" s="115"/>
      <c r="U45" s="115"/>
      <c r="V45" s="122"/>
      <c r="W45" s="122"/>
      <c r="X45" s="120"/>
      <c r="Y45" s="123"/>
      <c r="Z45" s="122"/>
      <c r="AA45" s="123"/>
      <c r="AB45" s="120"/>
    </row>
    <row r="46" spans="1:33" x14ac:dyDescent="0.25">
      <c r="A46" s="71"/>
      <c r="B46" s="101"/>
      <c r="C46" s="102"/>
      <c r="D46" s="103">
        <v>32</v>
      </c>
      <c r="E46" s="122"/>
      <c r="F46" s="125"/>
      <c r="G46" s="122"/>
      <c r="H46" s="123"/>
      <c r="I46" s="122"/>
      <c r="J46" s="115"/>
      <c r="K46" s="122"/>
      <c r="L46" s="115"/>
      <c r="M46" s="115"/>
      <c r="N46" s="122"/>
      <c r="O46" s="122"/>
      <c r="P46" s="122"/>
      <c r="Q46" s="115"/>
      <c r="R46" s="123"/>
      <c r="S46" s="122"/>
      <c r="T46" s="115"/>
      <c r="U46" s="115"/>
      <c r="V46" s="122"/>
      <c r="W46" s="122"/>
      <c r="X46" s="120"/>
      <c r="Y46" s="123"/>
      <c r="Z46" s="122"/>
      <c r="AA46" s="123"/>
      <c r="AB46" s="120"/>
    </row>
    <row r="47" spans="1:33" x14ac:dyDescent="0.25">
      <c r="A47" s="71"/>
      <c r="B47" s="101"/>
      <c r="C47" s="102"/>
      <c r="D47" s="103">
        <v>33</v>
      </c>
      <c r="E47" s="122"/>
      <c r="F47" s="125"/>
      <c r="G47" s="122"/>
      <c r="H47" s="123"/>
      <c r="I47" s="122"/>
      <c r="J47" s="115"/>
      <c r="K47" s="122"/>
      <c r="L47" s="115"/>
      <c r="M47" s="115"/>
      <c r="N47" s="122"/>
      <c r="O47" s="122"/>
      <c r="P47" s="122"/>
      <c r="Q47" s="115"/>
      <c r="R47" s="123"/>
      <c r="S47" s="122"/>
      <c r="T47" s="115"/>
      <c r="U47" s="115"/>
      <c r="V47" s="122"/>
      <c r="W47" s="122"/>
      <c r="X47" s="120"/>
      <c r="Y47" s="123"/>
      <c r="Z47" s="122"/>
      <c r="AA47" s="123"/>
      <c r="AB47" s="120"/>
    </row>
    <row r="48" spans="1:33" x14ac:dyDescent="0.25">
      <c r="A48" s="71"/>
      <c r="B48" s="101"/>
      <c r="C48" s="102"/>
      <c r="D48" s="103">
        <v>34</v>
      </c>
      <c r="E48" s="122"/>
      <c r="F48" s="125"/>
      <c r="G48" s="122"/>
      <c r="H48" s="123"/>
      <c r="I48" s="122"/>
      <c r="J48" s="115"/>
      <c r="K48" s="122"/>
      <c r="L48" s="115"/>
      <c r="M48" s="115"/>
      <c r="N48" s="122"/>
      <c r="O48" s="122"/>
      <c r="P48" s="122"/>
      <c r="Q48" s="115"/>
      <c r="R48" s="123"/>
      <c r="S48" s="122"/>
      <c r="T48" s="115"/>
      <c r="U48" s="115"/>
      <c r="V48" s="122"/>
      <c r="W48" s="122"/>
      <c r="X48" s="120"/>
      <c r="Y48" s="123"/>
      <c r="Z48" s="122"/>
      <c r="AA48" s="123"/>
      <c r="AB48" s="120"/>
    </row>
    <row r="49" spans="1:28" x14ac:dyDescent="0.25">
      <c r="A49" s="71"/>
      <c r="B49" s="101"/>
      <c r="C49" s="102"/>
      <c r="D49" s="103">
        <v>35</v>
      </c>
      <c r="E49" s="122"/>
      <c r="F49" s="125"/>
      <c r="G49" s="122"/>
      <c r="H49" s="123"/>
      <c r="I49" s="122"/>
      <c r="J49" s="115"/>
      <c r="K49" s="122"/>
      <c r="L49" s="115"/>
      <c r="M49" s="115"/>
      <c r="N49" s="122"/>
      <c r="O49" s="122"/>
      <c r="P49" s="122"/>
      <c r="Q49" s="115"/>
      <c r="R49" s="123"/>
      <c r="S49" s="122"/>
      <c r="T49" s="115"/>
      <c r="U49" s="115"/>
      <c r="V49" s="122"/>
      <c r="W49" s="122"/>
      <c r="X49" s="120"/>
      <c r="Y49" s="123"/>
      <c r="Z49" s="122"/>
      <c r="AA49" s="123"/>
      <c r="AB49" s="120"/>
    </row>
    <row r="50" spans="1:28" x14ac:dyDescent="0.25">
      <c r="A50" s="71"/>
      <c r="B50" s="101"/>
      <c r="C50" s="102"/>
      <c r="D50" s="103">
        <v>36</v>
      </c>
      <c r="E50" s="122"/>
      <c r="F50" s="125"/>
      <c r="G50" s="122"/>
      <c r="H50" s="123"/>
      <c r="I50" s="122"/>
      <c r="J50" s="115"/>
      <c r="K50" s="122"/>
      <c r="L50" s="115"/>
      <c r="M50" s="115"/>
      <c r="N50" s="122"/>
      <c r="O50" s="122"/>
      <c r="P50" s="122"/>
      <c r="Q50" s="115"/>
      <c r="R50" s="123"/>
      <c r="S50" s="122"/>
      <c r="T50" s="115"/>
      <c r="U50" s="115"/>
      <c r="V50" s="122"/>
      <c r="W50" s="122"/>
      <c r="X50" s="120"/>
      <c r="Y50" s="123"/>
      <c r="Z50" s="122"/>
      <c r="AA50" s="123"/>
      <c r="AB50" s="120"/>
    </row>
    <row r="51" spans="1:28" x14ac:dyDescent="0.25">
      <c r="A51" s="71"/>
      <c r="B51" s="101"/>
      <c r="C51" s="102"/>
      <c r="D51" s="103">
        <v>37</v>
      </c>
      <c r="E51" s="122"/>
      <c r="F51" s="125"/>
      <c r="G51" s="122"/>
      <c r="H51" s="123"/>
      <c r="I51" s="122"/>
      <c r="J51" s="115"/>
      <c r="K51" s="122"/>
      <c r="L51" s="115"/>
      <c r="M51" s="115"/>
      <c r="N51" s="122"/>
      <c r="O51" s="122"/>
      <c r="P51" s="122"/>
      <c r="Q51" s="115"/>
      <c r="R51" s="123"/>
      <c r="S51" s="122"/>
      <c r="T51" s="115"/>
      <c r="U51" s="115"/>
      <c r="V51" s="122"/>
      <c r="W51" s="122"/>
      <c r="X51" s="120"/>
      <c r="Y51" s="123"/>
      <c r="Z51" s="122"/>
      <c r="AA51" s="123"/>
      <c r="AB51" s="120"/>
    </row>
    <row r="52" spans="1:28" x14ac:dyDescent="0.25">
      <c r="A52" s="71"/>
      <c r="B52" s="101"/>
      <c r="C52" s="102"/>
      <c r="D52" s="103">
        <v>38</v>
      </c>
      <c r="E52" s="122"/>
      <c r="F52" s="125"/>
      <c r="G52" s="122"/>
      <c r="H52" s="123"/>
      <c r="I52" s="122"/>
      <c r="J52" s="115"/>
      <c r="K52" s="122"/>
      <c r="L52" s="115"/>
      <c r="M52" s="115"/>
      <c r="N52" s="122"/>
      <c r="O52" s="122"/>
      <c r="P52" s="122"/>
      <c r="Q52" s="115"/>
      <c r="R52" s="123"/>
      <c r="S52" s="122"/>
      <c r="T52" s="115"/>
      <c r="U52" s="115"/>
      <c r="V52" s="122"/>
      <c r="W52" s="122"/>
      <c r="X52" s="120"/>
      <c r="Y52" s="123"/>
      <c r="Z52" s="122"/>
      <c r="AA52" s="123"/>
      <c r="AB52" s="120"/>
    </row>
    <row r="53" spans="1:28" x14ac:dyDescent="0.25">
      <c r="A53" s="71"/>
      <c r="B53" s="101"/>
      <c r="C53" s="102"/>
      <c r="D53" s="103">
        <v>39</v>
      </c>
      <c r="E53" s="122"/>
      <c r="F53" s="125"/>
      <c r="G53" s="122"/>
      <c r="H53" s="123"/>
      <c r="I53" s="122"/>
      <c r="J53" s="115"/>
      <c r="K53" s="122"/>
      <c r="L53" s="115"/>
      <c r="M53" s="115"/>
      <c r="N53" s="122"/>
      <c r="O53" s="122"/>
      <c r="P53" s="122"/>
      <c r="Q53" s="115"/>
      <c r="R53" s="123"/>
      <c r="S53" s="122"/>
      <c r="T53" s="115"/>
      <c r="U53" s="115"/>
      <c r="V53" s="122"/>
      <c r="W53" s="122"/>
      <c r="X53" s="120"/>
      <c r="Y53" s="123"/>
      <c r="Z53" s="122"/>
      <c r="AA53" s="123"/>
      <c r="AB53" s="120"/>
    </row>
    <row r="54" spans="1:28" x14ac:dyDescent="0.25">
      <c r="A54" s="71"/>
      <c r="B54" s="101"/>
      <c r="C54" s="102"/>
      <c r="D54" s="103">
        <v>40</v>
      </c>
      <c r="E54" s="122"/>
      <c r="F54" s="125"/>
      <c r="G54" s="122"/>
      <c r="H54" s="123"/>
      <c r="I54" s="122"/>
      <c r="J54" s="115"/>
      <c r="K54" s="122"/>
      <c r="L54" s="115"/>
      <c r="M54" s="115"/>
      <c r="N54" s="122"/>
      <c r="O54" s="122"/>
      <c r="P54" s="122"/>
      <c r="Q54" s="115"/>
      <c r="R54" s="123"/>
      <c r="S54" s="122"/>
      <c r="T54" s="115"/>
      <c r="U54" s="115"/>
      <c r="V54" s="122"/>
      <c r="W54" s="122"/>
      <c r="X54" s="120"/>
      <c r="Y54" s="123"/>
      <c r="Z54" s="122"/>
      <c r="AA54" s="123"/>
      <c r="AB54" s="120"/>
    </row>
    <row r="55" spans="1:28" x14ac:dyDescent="0.25">
      <c r="A55" s="71"/>
      <c r="B55" s="101"/>
      <c r="C55" s="102"/>
      <c r="D55" s="103">
        <v>41</v>
      </c>
      <c r="E55" s="122"/>
      <c r="F55" s="125"/>
      <c r="G55" s="122"/>
      <c r="H55" s="123"/>
      <c r="I55" s="122"/>
      <c r="J55" s="115"/>
      <c r="K55" s="122"/>
      <c r="L55" s="115"/>
      <c r="M55" s="115"/>
      <c r="N55" s="122"/>
      <c r="O55" s="122"/>
      <c r="P55" s="122"/>
      <c r="Q55" s="115"/>
      <c r="R55" s="123"/>
      <c r="S55" s="122"/>
      <c r="T55" s="115"/>
      <c r="U55" s="115"/>
      <c r="V55" s="122"/>
      <c r="W55" s="122"/>
      <c r="X55" s="120"/>
      <c r="Y55" s="123"/>
      <c r="Z55" s="122"/>
      <c r="AA55" s="123"/>
      <c r="AB55" s="120"/>
    </row>
    <row r="56" spans="1:28" x14ac:dyDescent="0.25">
      <c r="A56" s="71"/>
      <c r="B56" s="101"/>
      <c r="C56" s="102"/>
      <c r="D56" s="103">
        <v>42</v>
      </c>
      <c r="E56" s="122"/>
      <c r="F56" s="125"/>
      <c r="G56" s="122"/>
      <c r="H56" s="123"/>
      <c r="I56" s="122"/>
      <c r="J56" s="115"/>
      <c r="K56" s="122"/>
      <c r="L56" s="115"/>
      <c r="M56" s="115"/>
      <c r="N56" s="122"/>
      <c r="O56" s="122"/>
      <c r="P56" s="122"/>
      <c r="Q56" s="115"/>
      <c r="R56" s="123"/>
      <c r="S56" s="122"/>
      <c r="T56" s="115"/>
      <c r="U56" s="115"/>
      <c r="V56" s="122"/>
      <c r="W56" s="122"/>
      <c r="X56" s="120"/>
      <c r="Y56" s="123"/>
      <c r="Z56" s="122"/>
      <c r="AA56" s="123"/>
      <c r="AB56" s="120"/>
    </row>
    <row r="57" spans="1:28" x14ac:dyDescent="0.25">
      <c r="A57" s="71"/>
      <c r="B57" s="101"/>
      <c r="C57" s="102"/>
      <c r="D57" s="103">
        <v>43</v>
      </c>
      <c r="E57" s="122"/>
      <c r="F57" s="125"/>
      <c r="G57" s="122"/>
      <c r="H57" s="123"/>
      <c r="I57" s="122"/>
      <c r="J57" s="115"/>
      <c r="K57" s="122"/>
      <c r="L57" s="115"/>
      <c r="M57" s="115"/>
      <c r="N57" s="122"/>
      <c r="O57" s="122"/>
      <c r="P57" s="122"/>
      <c r="Q57" s="115"/>
      <c r="R57" s="123"/>
      <c r="S57" s="122"/>
      <c r="T57" s="115"/>
      <c r="U57" s="115"/>
      <c r="V57" s="122"/>
      <c r="W57" s="122"/>
      <c r="X57" s="120"/>
      <c r="Y57" s="123"/>
      <c r="Z57" s="122"/>
      <c r="AA57" s="123"/>
      <c r="AB57" s="120"/>
    </row>
    <row r="58" spans="1:28" x14ac:dyDescent="0.25">
      <c r="A58" s="71"/>
      <c r="B58" s="101"/>
      <c r="C58" s="102"/>
      <c r="D58" s="103">
        <v>44</v>
      </c>
      <c r="E58" s="122"/>
      <c r="F58" s="125"/>
      <c r="G58" s="122"/>
      <c r="H58" s="123"/>
      <c r="I58" s="122"/>
      <c r="J58" s="115"/>
      <c r="K58" s="122"/>
      <c r="L58" s="115"/>
      <c r="M58" s="115"/>
      <c r="N58" s="122"/>
      <c r="O58" s="122"/>
      <c r="P58" s="122"/>
      <c r="Q58" s="115"/>
      <c r="R58" s="123"/>
      <c r="S58" s="122"/>
      <c r="T58" s="115"/>
      <c r="U58" s="115"/>
      <c r="V58" s="122"/>
      <c r="W58" s="122"/>
      <c r="X58" s="120"/>
      <c r="Y58" s="123"/>
      <c r="Z58" s="122"/>
      <c r="AA58" s="123"/>
      <c r="AB58" s="120"/>
    </row>
    <row r="59" spans="1:28" x14ac:dyDescent="0.25">
      <c r="A59" s="71"/>
      <c r="B59" s="101"/>
      <c r="C59" s="102"/>
      <c r="D59" s="103">
        <v>45</v>
      </c>
      <c r="E59" s="122"/>
      <c r="F59" s="125"/>
      <c r="G59" s="122"/>
      <c r="H59" s="123"/>
      <c r="I59" s="122"/>
      <c r="J59" s="115"/>
      <c r="K59" s="122"/>
      <c r="L59" s="115"/>
      <c r="M59" s="115"/>
      <c r="N59" s="122"/>
      <c r="O59" s="122"/>
      <c r="P59" s="122"/>
      <c r="Q59" s="115"/>
      <c r="R59" s="123"/>
      <c r="S59" s="122"/>
      <c r="T59" s="115"/>
      <c r="U59" s="115"/>
      <c r="V59" s="122"/>
      <c r="W59" s="122"/>
      <c r="X59" s="120"/>
      <c r="Y59" s="123"/>
      <c r="Z59" s="122"/>
      <c r="AA59" s="123"/>
      <c r="AB59" s="120"/>
    </row>
    <row r="60" spans="1:28" x14ac:dyDescent="0.25">
      <c r="A60" s="71"/>
      <c r="B60" s="101"/>
      <c r="C60" s="102"/>
      <c r="D60" s="103">
        <v>46</v>
      </c>
      <c r="E60" s="122"/>
      <c r="F60" s="125"/>
      <c r="G60" s="122"/>
      <c r="H60" s="123"/>
      <c r="I60" s="122"/>
      <c r="J60" s="115"/>
      <c r="K60" s="122"/>
      <c r="L60" s="115"/>
      <c r="M60" s="115"/>
      <c r="N60" s="122"/>
      <c r="O60" s="122"/>
      <c r="P60" s="122"/>
      <c r="Q60" s="115"/>
      <c r="R60" s="123"/>
      <c r="S60" s="122"/>
      <c r="T60" s="115"/>
      <c r="U60" s="115"/>
      <c r="V60" s="122"/>
      <c r="W60" s="122"/>
      <c r="X60" s="120"/>
      <c r="Y60" s="123"/>
      <c r="Z60" s="122"/>
      <c r="AA60" s="123"/>
      <c r="AB60" s="120"/>
    </row>
    <row r="61" spans="1:28" x14ac:dyDescent="0.25">
      <c r="A61" s="71"/>
      <c r="B61" s="101"/>
      <c r="C61" s="102"/>
      <c r="D61" s="103">
        <v>47</v>
      </c>
      <c r="E61" s="122"/>
      <c r="F61" s="125"/>
      <c r="G61" s="122"/>
      <c r="H61" s="123"/>
      <c r="I61" s="122"/>
      <c r="J61" s="115"/>
      <c r="K61" s="122"/>
      <c r="L61" s="115"/>
      <c r="M61" s="115"/>
      <c r="N61" s="122"/>
      <c r="O61" s="122"/>
      <c r="P61" s="122"/>
      <c r="Q61" s="115"/>
      <c r="R61" s="123"/>
      <c r="S61" s="122"/>
      <c r="T61" s="115"/>
      <c r="U61" s="115"/>
      <c r="V61" s="122"/>
      <c r="W61" s="122"/>
      <c r="X61" s="120"/>
      <c r="Y61" s="123"/>
      <c r="Z61" s="122"/>
      <c r="AA61" s="123"/>
      <c r="AB61" s="120"/>
    </row>
    <row r="62" spans="1:28" x14ac:dyDescent="0.25">
      <c r="A62" s="71"/>
      <c r="B62" s="101"/>
      <c r="C62" s="102"/>
      <c r="D62" s="103">
        <v>48</v>
      </c>
      <c r="E62" s="122"/>
      <c r="F62" s="125"/>
      <c r="G62" s="122"/>
      <c r="H62" s="123"/>
      <c r="I62" s="122"/>
      <c r="J62" s="115"/>
      <c r="K62" s="122"/>
      <c r="L62" s="115"/>
      <c r="M62" s="115"/>
      <c r="N62" s="122"/>
      <c r="O62" s="122"/>
      <c r="P62" s="122"/>
      <c r="Q62" s="115"/>
      <c r="R62" s="123"/>
      <c r="S62" s="122"/>
      <c r="T62" s="115"/>
      <c r="U62" s="115"/>
      <c r="V62" s="122"/>
      <c r="W62" s="122"/>
      <c r="X62" s="120"/>
      <c r="Y62" s="123"/>
      <c r="Z62" s="122"/>
      <c r="AA62" s="123"/>
      <c r="AB62" s="120"/>
    </row>
    <row r="63" spans="1:28" x14ac:dyDescent="0.25">
      <c r="A63" s="71"/>
      <c r="B63" s="101"/>
      <c r="C63" s="102"/>
      <c r="D63" s="103">
        <v>49</v>
      </c>
      <c r="E63" s="122"/>
      <c r="F63" s="125"/>
      <c r="G63" s="122"/>
      <c r="H63" s="123"/>
      <c r="I63" s="122"/>
      <c r="J63" s="115"/>
      <c r="K63" s="122"/>
      <c r="L63" s="115"/>
      <c r="M63" s="115"/>
      <c r="N63" s="122"/>
      <c r="O63" s="122"/>
      <c r="P63" s="122"/>
      <c r="Q63" s="115"/>
      <c r="R63" s="123"/>
      <c r="S63" s="122"/>
      <c r="T63" s="115"/>
      <c r="U63" s="115"/>
      <c r="V63" s="122"/>
      <c r="W63" s="122"/>
      <c r="X63" s="120"/>
      <c r="Y63" s="123"/>
      <c r="Z63" s="122"/>
      <c r="AA63" s="123"/>
      <c r="AB63" s="120"/>
    </row>
    <row r="64" spans="1:28" x14ac:dyDescent="0.25">
      <c r="A64" s="71"/>
      <c r="B64" s="101"/>
      <c r="C64" s="102"/>
      <c r="D64" s="103">
        <v>50</v>
      </c>
      <c r="E64" s="122"/>
      <c r="F64" s="125"/>
      <c r="G64" s="122"/>
      <c r="H64" s="123"/>
      <c r="I64" s="122"/>
      <c r="J64" s="115"/>
      <c r="K64" s="122"/>
      <c r="L64" s="115"/>
      <c r="M64" s="115"/>
      <c r="N64" s="122"/>
      <c r="O64" s="122"/>
      <c r="P64" s="122"/>
      <c r="Q64" s="115"/>
      <c r="R64" s="123"/>
      <c r="S64" s="122"/>
      <c r="T64" s="115"/>
      <c r="U64" s="115"/>
      <c r="V64" s="122"/>
      <c r="W64" s="122"/>
      <c r="X64" s="120"/>
      <c r="Y64" s="123"/>
      <c r="Z64" s="122"/>
      <c r="AA64" s="123"/>
      <c r="AB64" s="120"/>
    </row>
  </sheetData>
  <sheetProtection algorithmName="SHA-512" hashValue="F1Jq1ufenEJBiH/8T4WFm3j1pJqu4w+UmVf1hcn21CqlyXfz6FlZQ5D7e4zbuNDmGOryIR6LPnfpFTbOGIXMdA==" saltValue="d4OuE9WqRalD6glI1obm9w==" spinCount="100000" sheet="1" selectLockedCells="1"/>
  <mergeCells count="6">
    <mergeCell ref="B1:E2"/>
    <mergeCell ref="AA8:AB8"/>
    <mergeCell ref="B8:G8"/>
    <mergeCell ref="R8:X8"/>
    <mergeCell ref="Y8:Z8"/>
    <mergeCell ref="H8:Q8"/>
  </mergeCells>
  <dataValidations xWindow="187" yWindow="731" count="26">
    <dataValidation type="whole" operator="greaterThanOrEqual" allowBlank="1" showInputMessage="1" showErrorMessage="1" promptTitle="Mutually Exclusive" prompt="Please use the same Mutually Exclusive numbers for tenders that  should be assessed exclusively. Please refer to tabs 6 and 7 for further guidance." sqref="G10:G64" xr:uid="{82D2F550-0589-4904-8298-1C5EBED03AAF}">
      <formula1>1</formula1>
    </dataValidation>
    <dataValidation type="list" allowBlank="1" showInputMessage="1" showErrorMessage="1" promptTitle="A/C Connection" prompt="Please select whether the solution will have an A/C connection." sqref="O10:O64" xr:uid="{7DF94967-A3E2-4727-AEB0-73F1B3B80872}">
      <formula1>"Y,N"</formula1>
    </dataValidation>
    <dataValidation type="whole" allowBlank="1" showInputMessage="1" showErrorMessage="1" promptTitle="Inertia Availability %" prompt="Please enter a value for the level of availability across the contract terms the solution can offer for inertia. This will be used in the assessment process." sqref="S10:S64" xr:uid="{44B10723-5E2C-46A9-AEAA-8E0272D5C91B}">
      <formula1>0</formula1>
      <formula2>100</formula2>
    </dataValidation>
    <dataValidation type="decimal" operator="greaterThanOrEqual" allowBlank="1" showInputMessage="1" showErrorMessage="1" promptTitle="Inertia (MVA.s)" prompt="Please enter the Inertia capability of the solution, which can include decimal places._x000a__x000a_This should be a value provided from the outcome of the Feasibility Study." sqref="R10:R64" xr:uid="{E6BB25DA-A7E4-4869-A99E-8C9811422E05}">
      <formula1>0</formula1>
    </dataValidation>
    <dataValidation type="decimal" operator="greaterThanOrEqual" allowBlank="1" showInputMessage="1" showErrorMessage="1" promptTitle="Active Power Export (MW)" prompt="Please enter the amount of power the solution must export to deliver the stability service. If the service can be delivered at 0MW, please leave blank." sqref="W10:W64" xr:uid="{EAEC1987-860B-4D4B-8F4E-336CDC291519}">
      <formula1>0</formula1>
    </dataValidation>
    <dataValidation type="whole" operator="greaterThanOrEqual" allowBlank="1" showInputMessage="1" showErrorMessage="1" promptTitle="Unique Tender Number" prompt="Please enter a unique ID for each tendered solution. The IDs should be in sequential order." sqref="D10:D64" xr:uid="{C4463D70-5FDB-4A23-B324-14A1BF6E88D9}">
      <formula1>1</formula1>
    </dataValidation>
    <dataValidation type="list" allowBlank="1" showInputMessage="1" showErrorMessage="1" promptTitle="Currently connected to NETS" prompt="Please select whether the solution is currently connected to the Transmission System or not." sqref="H10:H64" xr:uid="{65586E34-82A7-4809-95ED-133435997BF2}">
      <formula1>"Y,N"</formula1>
    </dataValidation>
    <dataValidation type="whole" operator="greaterThanOrEqual" allowBlank="1" showInputMessage="1" showErrorMessage="1" promptTitle="Connection Voltage" prompt="Please state the connection voltage for the solution." sqref="K10:K64" xr:uid="{AAF262A9-9291-4DA8-9484-872217C5A4EC}">
      <formula1>0</formula1>
    </dataValidation>
    <dataValidation type="list" allowBlank="1" showInputMessage="1" showErrorMessage="1" promptTitle="Connection Location" prompt="Please select whether the solution will be connected to the onshore or offshore network." sqref="N10:N64" xr:uid="{D7EE1A43-3B6E-4B6B-835A-92F047D375D7}">
      <formula1>"Onshore,Offshore"</formula1>
    </dataValidation>
    <dataValidation type="list" allowBlank="1" showInputMessage="1" showErrorMessage="1" promptTitle="Technical Specification" prompt="Please state whether the solution meets the technical requirement as set out in Schedule E of the commercial contract" sqref="X10:X64" xr:uid="{606C8947-210E-4014-A37C-9B73EE691ADA}">
      <formula1>"Y,N"</formula1>
    </dataValidation>
    <dataValidation type="date" operator="greaterThan" allowBlank="1" showInputMessage="1" showErrorMessage="1" promptTitle="Service start date" prompt="Please select the date from which the solution is expected to commence service delivery. This will be used in the commercial assessment and used under the contract for Liquidated Damages." sqref="Y10:Y64" xr:uid="{8B03FB76-86CD-4654-98C8-8A1227778038}">
      <formula1>44348</formula1>
    </dataValidation>
    <dataValidation type="whole" operator="greaterThan" allowBlank="1" showInputMessage="1" showErrorMessage="1" promptTitle="Response Time" prompt="Please indicate the time in minutes for the solution to synchronise to the network following an instruction from NGESO." sqref="Z10:Z64" xr:uid="{9E89DF7A-F645-4DBD-AA21-431412E8E81B}">
      <formula1>0</formula1>
    </dataValidation>
    <dataValidation type="list" allowBlank="1" showInputMessage="1" showErrorMessage="1" promptTitle="Post Tender Milestones" prompt="Please state whether Post Tender Milestones for each solution in tab 3 have been completed." sqref="AB10:AB64" xr:uid="{D0A0962C-016E-43E6-BA27-DA7819670F5A}">
      <formula1>"Y,N"</formula1>
    </dataValidation>
    <dataValidation type="list" operator="greaterThanOrEqual" allowBlank="1" showInputMessage="1" showErrorMessage="1" promptTitle="Power Export" prompt="Please state whether the solution can deliver the Stability service at 0MW or will need to be exporting power to do so." sqref="V10:V64" xr:uid="{9EDDAED4-C9FF-4B10-A543-5DC75B575D8F}">
      <formula1>"Can deliver service at 0MW, Must export &gt;0MW to deliver service"</formula1>
    </dataValidation>
    <dataValidation type="decimal" operator="greaterThan" allowBlank="1" showInputMessage="1" showErrorMessage="1" promptTitle="Solution Location - Latitude" prompt="Please enter the latitude of the location of the solution as decimal values." sqref="P10:P64" xr:uid="{AC070767-841D-4998-B2EF-1B5CE8A328C8}">
      <formula1>45</formula1>
    </dataValidation>
    <dataValidation type="decimal" operator="greaterThan" allowBlank="1" showInputMessage="1" showErrorMessage="1" promptTitle="Solution Location - Longitude" prompt="Please enter the longitude of the location of the solution as decimal values." sqref="Q10:Q64" xr:uid="{86BB2F35-6F7F-483F-8672-EE786F790CBE}">
      <formula1>-10</formula1>
    </dataValidation>
    <dataValidation allowBlank="1" showInputMessage="1" showErrorMessage="1" promptTitle="Solution Name/ID" prompt="Please enter the name or ID for the solution that is being offered. If this differs from what was submitted as part of the Expression of Interest and/or Feasibility Study stage, please also enter the previous name in the next column." sqref="E10:E64" xr:uid="{8B044CCB-A714-47F3-B5B4-BB45FA2F8A10}"/>
    <dataValidation allowBlank="1" showInputMessage="1" showErrorMessage="1" promptTitle="Company Name" prompt="Please enter the name of the entity that would sign the commercial contract, should they be successful. If this differs from what was submitted in the EOI/Feasibility Stages, please also enter the previous name in the next column." sqref="B10:B64" xr:uid="{47BCF7B1-9AF4-4B49-9637-98E0404DABE7}"/>
    <dataValidation type="decimal" operator="greaterThanOrEqual" allowBlank="1" showInputMessage="1" showErrorMessage="1" promptTitle="H (s)" prompt="Please enter the H constant of the solution, which can include decimal places." sqref="T10:T64" xr:uid="{4B5AC108-E69C-4BC3-8361-B13E801168CB}">
      <formula1>0</formula1>
    </dataValidation>
    <dataValidation type="decimal" operator="greaterThanOrEqual" allowBlank="1" showInputMessage="1" showErrorMessage="1" promptTitle="Rating (MVA)" prompt="Please enter the MVA rating of the solution, which can include decimal places." sqref="U10:U64" xr:uid="{286BEDEF-5AFA-48BB-A5E3-1B800ED37F44}">
      <formula1>0</formula1>
    </dataValidation>
    <dataValidation type="whole" operator="greaterThanOrEqual" allowBlank="1" showInputMessage="1" showErrorMessage="1" promptTitle="Point of Stability Voltage" prompt="Please state the voltage at the Point of Stability." sqref="M10:M64" xr:uid="{59CAC759-81BD-4458-B8EB-7B5B2B0C4491}">
      <formula1>0</formula1>
    </dataValidation>
    <dataValidation type="date" operator="greaterThanOrEqual" allowBlank="1" showInputMessage="1" showErrorMessage="1" promptTitle="Connection Date" prompt="If the solution is not connected, please state the date that it is expected to connect by." sqref="I10:I64" xr:uid="{AB5D62D7-095D-4BFF-ADE8-FC871FC97BFF}">
      <formula1>44348</formula1>
    </dataValidation>
    <dataValidation allowBlank="1" showInputMessage="1" showErrorMessage="1" promptTitle="Connection Point Substation" prompt="Please enter the 4 letter code of the substation the solutions will connect to." sqref="J10:J64" xr:uid="{0503A304-481F-495D-AA8B-90AA8F5075A2}"/>
    <dataValidation allowBlank="1" showInputMessage="1" showErrorMessage="1" promptTitle="Previous company name" prompt="Please enter the company name as submitted as part of the Expression of Interest and/or Feasibility Study stages only if this is different to what in column B." sqref="C10:C64" xr:uid="{F841883A-C2C8-495F-9132-767BE4D27177}"/>
    <dataValidation allowBlank="1" showInputMessage="1" showErrorMessage="1" promptTitle="Previous Solution Name" prompt="Please enter the project name as submitted as part of the Expression of Interest and/or Feasibility Study stages only if this is different to what in column E." sqref="F10:F64" xr:uid="{99766F8D-5C52-40F9-8B71-F94A24671E58}"/>
    <dataValidation type="decimal" operator="greaterThan" allowBlank="1" showInputMessage="1" showErrorMessage="1" promptTitle="Availability Fee" prompt="Please state the availability price for the first Contract Year that will be paid when the solution is declared available. This will be used as part of the commercial assessment and for payments under the contract." sqref="AA10:AA14 AA16:AA64 AA15" xr:uid="{7EB9EAB1-4EC8-4187-9674-21A3E647E008}">
      <formula1>0</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xWindow="187" yWindow="731" count="1">
        <x14:dataValidation type="list" operator="greaterThanOrEqual" allowBlank="1" showInputMessage="1" showErrorMessage="1" error="Please select a substation from the dropdown list. If one does not exist, please contact the Phase 2 Pathfinder team." promptTitle="Point of Stability Substation" prompt="Please select the substation ID for the Point of Stability." xr:uid="{1C079694-3DB3-48D6-AB30-B6E67C747EF6}">
          <x14:formula1>
            <xm:f>'8. Substation List'!$C$6:$C$132</xm:f>
          </x14:formula1>
          <xm:sqref>L10:L64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5D580-FF6E-4E93-9176-F91E9612C520}">
  <dimension ref="A1:AL52"/>
  <sheetViews>
    <sheetView topLeftCell="A8" zoomScale="90" zoomScaleNormal="90" workbookViewId="0">
      <selection activeCell="A8" sqref="A8"/>
    </sheetView>
  </sheetViews>
  <sheetFormatPr defaultColWidth="9.28515625" defaultRowHeight="15" x14ac:dyDescent="0.25"/>
  <cols>
    <col min="1" max="1" width="9.28515625" style="72"/>
    <col min="2" max="2" width="28.5703125" style="72" customWidth="1"/>
    <col min="3" max="3" width="21" style="72" customWidth="1"/>
    <col min="4" max="4" width="12" style="72" customWidth="1"/>
    <col min="5" max="5" width="8.5703125" style="72" customWidth="1"/>
    <col min="6" max="6" width="12" style="72" bestFit="1" customWidth="1"/>
    <col min="7" max="7" width="8.5703125" style="72" bestFit="1" customWidth="1"/>
    <col min="8" max="8" width="12" style="72" bestFit="1" customWidth="1"/>
    <col min="9" max="9" width="8.5703125" style="72" bestFit="1" customWidth="1"/>
    <col min="10" max="10" width="12" style="72" customWidth="1"/>
    <col min="11" max="11" width="8.5703125" style="72" bestFit="1" customWidth="1"/>
    <col min="12" max="12" width="11.7109375" style="72" customWidth="1"/>
    <col min="13" max="13" width="8.5703125" style="72" bestFit="1" customWidth="1"/>
    <col min="14" max="16384" width="9.28515625" style="72"/>
  </cols>
  <sheetData>
    <row r="1" spans="1:38" customFormat="1" x14ac:dyDescent="0.2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row>
    <row r="2" spans="1:38" customFormat="1" ht="18" x14ac:dyDescent="0.25">
      <c r="A2" s="2"/>
      <c r="B2" s="1" t="s">
        <v>193</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row>
    <row r="3" spans="1:38" customFormat="1" x14ac:dyDescent="0.25">
      <c r="A3" s="2"/>
      <c r="B3" s="299" t="s">
        <v>194</v>
      </c>
      <c r="C3" s="299"/>
      <c r="D3" s="299"/>
      <c r="E3" s="299"/>
      <c r="F3" s="299"/>
      <c r="G3" s="299"/>
      <c r="H3" s="299"/>
      <c r="I3" s="299"/>
      <c r="J3" s="299"/>
      <c r="K3" s="299"/>
      <c r="L3" s="299"/>
      <c r="M3" s="299"/>
      <c r="N3" s="299"/>
      <c r="O3" s="299"/>
      <c r="P3" s="299"/>
      <c r="Q3" s="299"/>
      <c r="R3" s="299"/>
      <c r="S3" s="299"/>
      <c r="T3" s="299"/>
      <c r="U3" s="2"/>
      <c r="V3" s="2"/>
      <c r="W3" s="2"/>
      <c r="X3" s="2"/>
      <c r="Y3" s="2"/>
      <c r="Z3" s="2"/>
      <c r="AA3" s="2"/>
      <c r="AB3" s="2"/>
      <c r="AC3" s="2"/>
      <c r="AD3" s="2"/>
      <c r="AE3" s="2"/>
      <c r="AF3" s="2"/>
      <c r="AG3" s="2"/>
      <c r="AH3" s="2"/>
      <c r="AI3" s="2"/>
      <c r="AJ3" s="2"/>
      <c r="AK3" s="2"/>
      <c r="AL3" s="2"/>
    </row>
    <row r="4" spans="1:38" customFormat="1" x14ac:dyDescent="0.25">
      <c r="A4" s="2"/>
      <c r="B4" s="219" t="s">
        <v>195</v>
      </c>
      <c r="C4" s="219"/>
      <c r="D4" s="219"/>
      <c r="E4" s="219"/>
      <c r="F4" s="219"/>
      <c r="G4" s="219"/>
      <c r="H4" s="219"/>
      <c r="I4" s="219"/>
      <c r="J4" s="219"/>
      <c r="K4" s="219"/>
      <c r="L4" s="219"/>
      <c r="M4" s="219"/>
      <c r="N4" s="219"/>
      <c r="O4" s="219"/>
      <c r="P4" s="219"/>
      <c r="Q4" s="219"/>
      <c r="R4" s="219"/>
      <c r="S4" s="219"/>
      <c r="T4" s="219"/>
      <c r="U4" s="2"/>
      <c r="V4" s="2"/>
      <c r="W4" s="2"/>
      <c r="X4" s="2"/>
      <c r="Y4" s="2"/>
      <c r="Z4" s="2"/>
      <c r="AA4" s="2"/>
      <c r="AB4" s="2"/>
      <c r="AC4" s="2"/>
      <c r="AD4" s="2"/>
      <c r="AE4" s="2"/>
      <c r="AF4" s="2"/>
      <c r="AG4" s="2"/>
      <c r="AH4" s="2"/>
      <c r="AI4" s="2"/>
      <c r="AJ4" s="2"/>
      <c r="AK4" s="2"/>
      <c r="AL4" s="2"/>
    </row>
    <row r="5" spans="1:38" customFormat="1" x14ac:dyDescent="0.25">
      <c r="A5" s="2"/>
      <c r="B5" s="219" t="s">
        <v>196</v>
      </c>
      <c r="C5" s="219"/>
      <c r="D5" s="219"/>
      <c r="E5" s="219"/>
      <c r="F5" s="219"/>
      <c r="G5" s="219"/>
      <c r="H5" s="219"/>
      <c r="I5" s="219"/>
      <c r="J5" s="219"/>
      <c r="K5" s="219"/>
      <c r="L5" s="219"/>
      <c r="M5" s="219"/>
      <c r="N5" s="219"/>
      <c r="O5" s="219"/>
      <c r="P5" s="219"/>
      <c r="Q5" s="219"/>
      <c r="R5" s="219"/>
      <c r="S5" s="219"/>
      <c r="T5" s="219"/>
      <c r="U5" s="2"/>
      <c r="V5" s="2"/>
      <c r="W5" s="2"/>
      <c r="X5" s="2"/>
      <c r="Y5" s="2"/>
      <c r="Z5" s="2"/>
      <c r="AA5" s="2"/>
      <c r="AB5" s="2"/>
      <c r="AC5" s="2"/>
      <c r="AD5" s="2"/>
      <c r="AE5" s="2"/>
      <c r="AF5" s="2"/>
      <c r="AG5" s="2"/>
      <c r="AH5" s="2"/>
      <c r="AI5" s="2"/>
      <c r="AJ5" s="2"/>
      <c r="AK5" s="2"/>
      <c r="AL5" s="2"/>
    </row>
    <row r="6" spans="1:38" customFormat="1" x14ac:dyDescent="0.25">
      <c r="A6" s="2"/>
      <c r="B6" s="161" t="s">
        <v>197</v>
      </c>
      <c r="C6" s="161"/>
      <c r="D6" s="161"/>
      <c r="E6" s="161"/>
      <c r="F6" s="161"/>
      <c r="G6" s="161"/>
      <c r="H6" s="161"/>
      <c r="I6" s="161"/>
      <c r="J6" s="161"/>
      <c r="K6" s="161"/>
      <c r="L6" s="161"/>
      <c r="M6" s="161"/>
      <c r="N6" s="161"/>
      <c r="O6" s="161"/>
      <c r="P6" s="161"/>
      <c r="Q6" s="161"/>
      <c r="R6" s="161"/>
      <c r="S6" s="161"/>
      <c r="T6" s="161"/>
      <c r="U6" s="2"/>
      <c r="V6" s="2"/>
      <c r="W6" s="2"/>
      <c r="X6" s="2"/>
      <c r="Y6" s="2"/>
      <c r="Z6" s="2"/>
      <c r="AA6" s="2"/>
      <c r="AB6" s="2"/>
      <c r="AC6" s="2"/>
      <c r="AD6" s="2"/>
      <c r="AE6" s="2"/>
      <c r="AF6" s="2"/>
      <c r="AG6" s="2"/>
      <c r="AH6" s="2"/>
      <c r="AI6" s="2"/>
      <c r="AJ6" s="2"/>
      <c r="AK6" s="2"/>
      <c r="AL6" s="2"/>
    </row>
    <row r="7" spans="1:38" customFormat="1" ht="15.75" thickBot="1" x14ac:dyDescent="0.3">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row>
    <row r="8" spans="1:38" ht="60.75" thickBot="1" x14ac:dyDescent="0.3">
      <c r="A8" s="71"/>
      <c r="B8" s="172" t="s">
        <v>198</v>
      </c>
      <c r="C8" s="172" t="s">
        <v>199</v>
      </c>
      <c r="D8" s="173" t="s">
        <v>95</v>
      </c>
      <c r="E8" s="174" t="s">
        <v>200</v>
      </c>
      <c r="F8" s="173" t="s">
        <v>95</v>
      </c>
      <c r="G8" s="174" t="s">
        <v>200</v>
      </c>
      <c r="H8" s="173" t="s">
        <v>201</v>
      </c>
      <c r="I8" s="174" t="s">
        <v>200</v>
      </c>
      <c r="J8" s="175" t="s">
        <v>201</v>
      </c>
      <c r="K8" s="174" t="s">
        <v>200</v>
      </c>
      <c r="L8" s="175" t="s">
        <v>201</v>
      </c>
      <c r="M8" s="174" t="s">
        <v>200</v>
      </c>
    </row>
    <row r="9" spans="1:38" x14ac:dyDescent="0.25">
      <c r="A9" s="71"/>
      <c r="B9" s="207" t="s">
        <v>202</v>
      </c>
      <c r="C9" s="207" t="s">
        <v>203</v>
      </c>
      <c r="D9" s="208" t="s">
        <v>180</v>
      </c>
      <c r="E9" s="209">
        <v>90</v>
      </c>
      <c r="F9" s="208" t="s">
        <v>189</v>
      </c>
      <c r="G9" s="209">
        <v>85</v>
      </c>
      <c r="H9" s="208"/>
      <c r="I9" s="209"/>
      <c r="J9" s="208"/>
      <c r="K9" s="209"/>
      <c r="L9" s="208"/>
      <c r="M9" s="209"/>
    </row>
    <row r="10" spans="1:38" x14ac:dyDescent="0.25">
      <c r="A10" s="71"/>
      <c r="B10" s="210" t="s">
        <v>204</v>
      </c>
      <c r="C10" s="210" t="s">
        <v>205</v>
      </c>
      <c r="D10" s="211" t="s">
        <v>180</v>
      </c>
      <c r="E10" s="212">
        <v>90</v>
      </c>
      <c r="F10" s="211" t="s">
        <v>191</v>
      </c>
      <c r="G10" s="212">
        <v>130</v>
      </c>
      <c r="H10" s="211"/>
      <c r="I10" s="212"/>
      <c r="J10" s="211"/>
      <c r="K10" s="212"/>
      <c r="L10" s="211"/>
      <c r="M10" s="212"/>
    </row>
    <row r="11" spans="1:38" x14ac:dyDescent="0.25">
      <c r="A11" s="71"/>
      <c r="B11" s="210" t="s">
        <v>206</v>
      </c>
      <c r="C11" s="210" t="s">
        <v>207</v>
      </c>
      <c r="D11" s="211" t="s">
        <v>180</v>
      </c>
      <c r="E11" s="212">
        <v>87</v>
      </c>
      <c r="F11" s="211" t="s">
        <v>189</v>
      </c>
      <c r="G11" s="212">
        <v>84</v>
      </c>
      <c r="H11" s="211" t="s">
        <v>191</v>
      </c>
      <c r="I11" s="212">
        <v>128</v>
      </c>
      <c r="J11" s="211"/>
      <c r="K11" s="212"/>
      <c r="L11" s="211"/>
      <c r="M11" s="212"/>
    </row>
    <row r="12" spans="1:38" x14ac:dyDescent="0.25">
      <c r="A12" s="71"/>
      <c r="B12" s="213"/>
      <c r="C12" s="213"/>
      <c r="D12" s="214"/>
      <c r="E12" s="215"/>
      <c r="F12" s="214"/>
      <c r="G12" s="215"/>
      <c r="H12" s="214"/>
      <c r="I12" s="215"/>
      <c r="J12" s="214"/>
      <c r="K12" s="215"/>
      <c r="L12" s="214"/>
      <c r="M12" s="215"/>
    </row>
    <row r="13" spans="1:38" x14ac:dyDescent="0.25">
      <c r="A13" s="71"/>
      <c r="B13" s="109" t="s">
        <v>202</v>
      </c>
      <c r="C13" s="109"/>
      <c r="D13" s="107"/>
      <c r="E13" s="108"/>
      <c r="F13" s="107"/>
      <c r="G13" s="108"/>
      <c r="H13" s="107"/>
      <c r="I13" s="108"/>
      <c r="J13" s="107"/>
      <c r="K13" s="108"/>
      <c r="L13" s="107"/>
      <c r="M13" s="108"/>
    </row>
    <row r="14" spans="1:38" x14ac:dyDescent="0.25">
      <c r="A14" s="71"/>
      <c r="B14" s="109" t="s">
        <v>204</v>
      </c>
      <c r="C14" s="109"/>
      <c r="D14" s="107"/>
      <c r="E14" s="108"/>
      <c r="F14" s="107"/>
      <c r="G14" s="108"/>
      <c r="H14" s="107"/>
      <c r="I14" s="108"/>
      <c r="J14" s="107"/>
      <c r="K14" s="108"/>
      <c r="L14" s="107"/>
      <c r="M14" s="108"/>
    </row>
    <row r="15" spans="1:38" x14ac:dyDescent="0.25">
      <c r="A15" s="71"/>
      <c r="B15" s="109" t="s">
        <v>206</v>
      </c>
      <c r="C15" s="109"/>
      <c r="D15" s="107"/>
      <c r="E15" s="108"/>
      <c r="F15" s="107"/>
      <c r="G15" s="108"/>
      <c r="H15" s="107"/>
      <c r="I15" s="108"/>
      <c r="J15" s="107"/>
      <c r="K15" s="108"/>
      <c r="L15" s="107"/>
      <c r="M15" s="108"/>
    </row>
    <row r="16" spans="1:38" x14ac:dyDescent="0.25">
      <c r="A16" s="71"/>
      <c r="B16" s="109" t="s">
        <v>208</v>
      </c>
      <c r="C16" s="109"/>
      <c r="D16" s="107"/>
      <c r="E16" s="108"/>
      <c r="F16" s="107"/>
      <c r="G16" s="108"/>
      <c r="H16" s="107"/>
      <c r="I16" s="108"/>
      <c r="J16" s="107"/>
      <c r="K16" s="108"/>
      <c r="L16" s="107"/>
      <c r="M16" s="108"/>
    </row>
    <row r="17" spans="1:13" x14ac:dyDescent="0.25">
      <c r="A17" s="71"/>
      <c r="B17" s="109" t="s">
        <v>209</v>
      </c>
      <c r="C17" s="109"/>
      <c r="D17" s="107"/>
      <c r="E17" s="108"/>
      <c r="F17" s="107"/>
      <c r="G17" s="108"/>
      <c r="H17" s="107"/>
      <c r="I17" s="108"/>
      <c r="J17" s="107"/>
      <c r="K17" s="108"/>
      <c r="L17" s="107"/>
      <c r="M17" s="108"/>
    </row>
    <row r="18" spans="1:13" x14ac:dyDescent="0.25">
      <c r="A18" s="71"/>
      <c r="B18" s="109" t="s">
        <v>210</v>
      </c>
      <c r="C18" s="109"/>
      <c r="D18" s="107"/>
      <c r="E18" s="108"/>
      <c r="F18" s="107"/>
      <c r="G18" s="108"/>
      <c r="H18" s="107"/>
      <c r="I18" s="108"/>
      <c r="J18" s="107"/>
      <c r="K18" s="108"/>
      <c r="L18" s="107"/>
      <c r="M18" s="108"/>
    </row>
    <row r="19" spans="1:13" x14ac:dyDescent="0.25">
      <c r="A19" s="71"/>
      <c r="B19" s="109" t="s">
        <v>211</v>
      </c>
      <c r="C19" s="109"/>
      <c r="D19" s="107"/>
      <c r="E19" s="108"/>
      <c r="F19" s="107"/>
      <c r="G19" s="108"/>
      <c r="H19" s="107"/>
      <c r="I19" s="108"/>
      <c r="J19" s="107"/>
      <c r="K19" s="108"/>
      <c r="L19" s="107"/>
      <c r="M19" s="108"/>
    </row>
    <row r="20" spans="1:13" x14ac:dyDescent="0.25">
      <c r="A20" s="71"/>
      <c r="B20" s="109" t="s">
        <v>212</v>
      </c>
      <c r="C20" s="109"/>
      <c r="D20" s="107"/>
      <c r="E20" s="108"/>
      <c r="F20" s="107"/>
      <c r="G20" s="108"/>
      <c r="H20" s="107"/>
      <c r="I20" s="108"/>
      <c r="J20" s="107"/>
      <c r="K20" s="108"/>
      <c r="L20" s="107"/>
      <c r="M20" s="108"/>
    </row>
    <row r="21" spans="1:13" x14ac:dyDescent="0.25">
      <c r="A21" s="71"/>
      <c r="B21" s="109"/>
      <c r="C21" s="109"/>
      <c r="D21" s="107"/>
      <c r="E21" s="108"/>
      <c r="F21" s="107"/>
      <c r="G21" s="108"/>
      <c r="H21" s="107"/>
      <c r="I21" s="108"/>
      <c r="J21" s="107"/>
      <c r="K21" s="108"/>
      <c r="L21" s="107"/>
      <c r="M21" s="108"/>
    </row>
    <row r="22" spans="1:13" x14ac:dyDescent="0.25">
      <c r="A22" s="71"/>
      <c r="B22" s="109"/>
      <c r="C22" s="109"/>
      <c r="D22" s="107"/>
      <c r="E22" s="108"/>
      <c r="F22" s="107"/>
      <c r="G22" s="108"/>
      <c r="H22" s="107"/>
      <c r="I22" s="108"/>
      <c r="J22" s="107"/>
      <c r="K22" s="108"/>
      <c r="L22" s="107"/>
      <c r="M22" s="108"/>
    </row>
    <row r="23" spans="1:13" x14ac:dyDescent="0.25">
      <c r="A23" s="71"/>
      <c r="B23" s="109"/>
      <c r="C23" s="109"/>
      <c r="D23" s="107"/>
      <c r="E23" s="108"/>
      <c r="F23" s="107"/>
      <c r="G23" s="108"/>
      <c r="H23" s="107"/>
      <c r="I23" s="108"/>
      <c r="J23" s="107"/>
      <c r="K23" s="108"/>
      <c r="L23" s="107"/>
      <c r="M23" s="108"/>
    </row>
    <row r="24" spans="1:13" x14ac:dyDescent="0.25">
      <c r="A24" s="71"/>
      <c r="B24" s="109"/>
      <c r="C24" s="109"/>
      <c r="D24" s="107"/>
      <c r="E24" s="108"/>
      <c r="F24" s="107"/>
      <c r="G24" s="108"/>
      <c r="H24" s="107"/>
      <c r="I24" s="108"/>
      <c r="J24" s="107"/>
      <c r="K24" s="108"/>
      <c r="L24" s="107"/>
      <c r="M24" s="108"/>
    </row>
    <row r="25" spans="1:13" x14ac:dyDescent="0.25">
      <c r="A25" s="71"/>
      <c r="B25" s="109"/>
      <c r="C25" s="109"/>
      <c r="D25" s="107"/>
      <c r="E25" s="108"/>
      <c r="F25" s="107"/>
      <c r="G25" s="108"/>
      <c r="H25" s="107"/>
      <c r="I25" s="108"/>
      <c r="J25" s="107"/>
      <c r="K25" s="108"/>
      <c r="L25" s="107"/>
      <c r="M25" s="108"/>
    </row>
    <row r="26" spans="1:13" x14ac:dyDescent="0.25">
      <c r="A26" s="71"/>
      <c r="B26" s="109"/>
      <c r="C26" s="109"/>
      <c r="D26" s="107"/>
      <c r="E26" s="108"/>
      <c r="F26" s="107"/>
      <c r="G26" s="108"/>
      <c r="H26" s="107"/>
      <c r="I26" s="108"/>
      <c r="J26" s="107"/>
      <c r="K26" s="108"/>
      <c r="L26" s="107"/>
      <c r="M26" s="108"/>
    </row>
    <row r="27" spans="1:13" x14ac:dyDescent="0.25">
      <c r="A27" s="71"/>
      <c r="B27" s="109"/>
      <c r="C27" s="109"/>
      <c r="D27" s="107"/>
      <c r="E27" s="108"/>
      <c r="F27" s="107"/>
      <c r="G27" s="108"/>
      <c r="H27" s="107"/>
      <c r="I27" s="108"/>
      <c r="J27" s="107"/>
      <c r="K27" s="108"/>
      <c r="L27" s="107"/>
      <c r="M27" s="108"/>
    </row>
    <row r="28" spans="1:13" x14ac:dyDescent="0.25">
      <c r="A28" s="71"/>
      <c r="B28" s="109"/>
      <c r="C28" s="109"/>
      <c r="D28" s="107"/>
      <c r="E28" s="108"/>
      <c r="F28" s="107"/>
      <c r="G28" s="108"/>
      <c r="H28" s="107"/>
      <c r="I28" s="108"/>
      <c r="J28" s="107"/>
      <c r="K28" s="108"/>
      <c r="L28" s="107"/>
      <c r="M28" s="108"/>
    </row>
    <row r="29" spans="1:13" x14ac:dyDescent="0.25">
      <c r="A29" s="71"/>
      <c r="B29" s="109"/>
      <c r="C29" s="109"/>
      <c r="D29" s="107"/>
      <c r="E29" s="108"/>
      <c r="F29" s="107"/>
      <c r="G29" s="108"/>
      <c r="H29" s="107"/>
      <c r="I29" s="108"/>
      <c r="J29" s="107"/>
      <c r="K29" s="108"/>
      <c r="L29" s="107"/>
      <c r="M29" s="108"/>
    </row>
    <row r="30" spans="1:13" x14ac:dyDescent="0.25">
      <c r="A30" s="71"/>
      <c r="B30" s="109"/>
      <c r="C30" s="109"/>
      <c r="D30" s="107"/>
      <c r="E30" s="108"/>
      <c r="F30" s="107"/>
      <c r="G30" s="108"/>
      <c r="H30" s="107"/>
      <c r="I30" s="108"/>
      <c r="J30" s="107"/>
      <c r="K30" s="108"/>
      <c r="L30" s="107"/>
      <c r="M30" s="108"/>
    </row>
    <row r="31" spans="1:13" ht="15.75" thickBot="1" x14ac:dyDescent="0.3">
      <c r="A31" s="71"/>
      <c r="B31" s="110"/>
      <c r="C31" s="110"/>
      <c r="D31" s="111"/>
      <c r="E31" s="112"/>
      <c r="F31" s="111"/>
      <c r="G31" s="112"/>
      <c r="H31" s="111"/>
      <c r="I31" s="112"/>
      <c r="J31" s="111"/>
      <c r="K31" s="112"/>
      <c r="L31" s="111"/>
      <c r="M31" s="112"/>
    </row>
    <row r="32" spans="1:13" x14ac:dyDescent="0.25">
      <c r="A32" s="71"/>
    </row>
    <row r="33" spans="1:1" x14ac:dyDescent="0.25">
      <c r="A33" s="71"/>
    </row>
    <row r="34" spans="1:1" x14ac:dyDescent="0.25">
      <c r="A34" s="71"/>
    </row>
    <row r="35" spans="1:1" x14ac:dyDescent="0.25">
      <c r="A35" s="71"/>
    </row>
    <row r="36" spans="1:1" x14ac:dyDescent="0.25">
      <c r="A36" s="71"/>
    </row>
    <row r="37" spans="1:1" x14ac:dyDescent="0.25">
      <c r="A37" s="71"/>
    </row>
    <row r="38" spans="1:1" x14ac:dyDescent="0.25">
      <c r="A38" s="71"/>
    </row>
    <row r="39" spans="1:1" x14ac:dyDescent="0.25">
      <c r="A39" s="71"/>
    </row>
    <row r="40" spans="1:1" x14ac:dyDescent="0.25">
      <c r="A40" s="71"/>
    </row>
    <row r="41" spans="1:1" x14ac:dyDescent="0.25">
      <c r="A41" s="71"/>
    </row>
    <row r="42" spans="1:1" x14ac:dyDescent="0.25">
      <c r="A42" s="71"/>
    </row>
    <row r="43" spans="1:1" x14ac:dyDescent="0.25">
      <c r="A43" s="71"/>
    </row>
    <row r="44" spans="1:1" x14ac:dyDescent="0.25">
      <c r="A44" s="71"/>
    </row>
    <row r="45" spans="1:1" x14ac:dyDescent="0.25">
      <c r="A45" s="71"/>
    </row>
    <row r="46" spans="1:1" x14ac:dyDescent="0.25">
      <c r="A46" s="71"/>
    </row>
    <row r="47" spans="1:1" x14ac:dyDescent="0.25">
      <c r="A47" s="71"/>
    </row>
    <row r="48" spans="1:1" x14ac:dyDescent="0.25">
      <c r="A48" s="71"/>
    </row>
    <row r="49" spans="1:1" x14ac:dyDescent="0.25">
      <c r="A49" s="71"/>
    </row>
    <row r="50" spans="1:1" x14ac:dyDescent="0.25">
      <c r="A50" s="71"/>
    </row>
    <row r="51" spans="1:1" x14ac:dyDescent="0.25">
      <c r="A51" s="71"/>
    </row>
    <row r="52" spans="1:1" x14ac:dyDescent="0.25">
      <c r="A52" s="71"/>
    </row>
  </sheetData>
  <sheetProtection algorithmName="SHA-512" hashValue="HFQ00r8DH81o6AkNNSvAPyPm7PfhOyUlrgahb0oA/L7b46Zc6TDpPNl9mK7hsxpnuUeO0Cl2qi2bRZy5257Whg==" saltValue="znPGMCY/fEFDJw1hambJxA==" spinCount="100000" sheet="1" selectLockedCells="1"/>
  <mergeCells count="3">
    <mergeCell ref="B5:T5"/>
    <mergeCell ref="B4:T4"/>
    <mergeCell ref="B3:T3"/>
  </mergeCells>
  <dataValidations count="3">
    <dataValidation allowBlank="1" showInputMessage="1" showErrorMessage="1" promptTitle="Tender ID Combinations" prompt="Please enter the Tender ID from column D of tab 5.a. to outline the relevant solutions that are being offered in an group._x000a__x000a_Please separate each Tender ID with the '+' symbol." sqref="B9:C31" xr:uid="{3160F9D7-927F-4B45-AA88-EDFC70BBE47B}"/>
    <dataValidation allowBlank="1" showInputMessage="1" showErrorMessage="1" promptTitle="Solution Name/ID" prompt="Please enter the solution name/ID that is being offered as part of a group. This must match the reference entered in column E of tab 5.a." sqref="D9:D31 F9:F31 H11" xr:uid="{80B21A2F-3E93-4E44-89F1-516F6CE42B0F}"/>
    <dataValidation allowBlank="1" showInputMessage="1" showErrorMessage="1" promptTitle="Revised Contract Fee" prompt="Please enter a revised contract fee to be assessed for this solution as part of a group." sqref="E9:E31 G9:G31" xr:uid="{A37B8D88-7652-4F93-9161-39E6506224E8}"/>
  </dataValidations>
  <pageMargins left="0.7" right="0.7" top="0.75" bottom="0.75" header="0.3" footer="0.3"/>
  <pageSetup paperSize="9" orientation="portrait" horizontalDpi="90" verticalDpi="9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G33"/>
  <sheetViews>
    <sheetView zoomScale="90" zoomScaleNormal="90" workbookViewId="0">
      <selection activeCell="D31" sqref="D31"/>
    </sheetView>
  </sheetViews>
  <sheetFormatPr defaultColWidth="9.140625" defaultRowHeight="15" customHeight="1" x14ac:dyDescent="0.25"/>
  <cols>
    <col min="1" max="1" width="4.42578125" style="81" customWidth="1"/>
    <col min="2" max="2" width="17.7109375" style="81" customWidth="1"/>
    <col min="3" max="3" width="89.85546875" style="81" customWidth="1"/>
    <col min="4" max="4" width="150.42578125" style="81" customWidth="1"/>
    <col min="5" max="16384" width="9.140625" style="81"/>
  </cols>
  <sheetData>
    <row r="2" spans="2:4" ht="15" customHeight="1" x14ac:dyDescent="0.3">
      <c r="B2" s="7" t="s">
        <v>213</v>
      </c>
    </row>
    <row r="3" spans="2:4" ht="15" customHeight="1" x14ac:dyDescent="0.25">
      <c r="B3" s="82" t="s">
        <v>214</v>
      </c>
    </row>
    <row r="4" spans="2:4" ht="15" customHeight="1" x14ac:dyDescent="0.25">
      <c r="B4" s="82" t="s">
        <v>215</v>
      </c>
    </row>
    <row r="5" spans="2:4" ht="15" customHeight="1" thickBot="1" x14ac:dyDescent="0.3"/>
    <row r="6" spans="2:4" ht="15" customHeight="1" x14ac:dyDescent="0.25">
      <c r="B6" s="300" t="s">
        <v>147</v>
      </c>
      <c r="C6" s="83" t="s">
        <v>15</v>
      </c>
      <c r="D6" s="84" t="s">
        <v>216</v>
      </c>
    </row>
    <row r="7" spans="2:4" ht="15" customHeight="1" x14ac:dyDescent="0.25">
      <c r="B7" s="301"/>
      <c r="C7" s="85" t="s">
        <v>153</v>
      </c>
      <c r="D7" s="86" t="s">
        <v>217</v>
      </c>
    </row>
    <row r="8" spans="2:4" ht="15" customHeight="1" x14ac:dyDescent="0.25">
      <c r="B8" s="301"/>
      <c r="C8" s="87" t="s">
        <v>154</v>
      </c>
      <c r="D8" s="88" t="s">
        <v>218</v>
      </c>
    </row>
    <row r="9" spans="2:4" ht="15" customHeight="1" x14ac:dyDescent="0.25">
      <c r="B9" s="301"/>
      <c r="C9" s="87" t="s">
        <v>95</v>
      </c>
      <c r="D9" s="89" t="s">
        <v>219</v>
      </c>
    </row>
    <row r="10" spans="2:4" ht="15" customHeight="1" x14ac:dyDescent="0.25">
      <c r="B10" s="301"/>
      <c r="C10" s="87" t="s">
        <v>219</v>
      </c>
      <c r="D10" s="89" t="s">
        <v>219</v>
      </c>
    </row>
    <row r="11" spans="2:4" ht="15" customHeight="1" thickBot="1" x14ac:dyDescent="0.3">
      <c r="B11" s="301"/>
      <c r="C11" s="87" t="s">
        <v>156</v>
      </c>
      <c r="D11" s="89" t="s">
        <v>220</v>
      </c>
    </row>
    <row r="12" spans="2:4" ht="15" customHeight="1" x14ac:dyDescent="0.25">
      <c r="B12" s="302" t="s">
        <v>148</v>
      </c>
      <c r="C12" s="90" t="s">
        <v>157</v>
      </c>
      <c r="D12" s="84" t="s">
        <v>221</v>
      </c>
    </row>
    <row r="13" spans="2:4" ht="15" customHeight="1" x14ac:dyDescent="0.25">
      <c r="B13" s="303"/>
      <c r="C13" s="87" t="s">
        <v>158</v>
      </c>
      <c r="D13" s="89" t="s">
        <v>222</v>
      </c>
    </row>
    <row r="14" spans="2:4" ht="15" customHeight="1" x14ac:dyDescent="0.25">
      <c r="B14" s="303"/>
      <c r="C14" s="87" t="s">
        <v>159</v>
      </c>
      <c r="D14" s="89" t="s">
        <v>223</v>
      </c>
    </row>
    <row r="15" spans="2:4" ht="15" customHeight="1" x14ac:dyDescent="0.25">
      <c r="B15" s="303"/>
      <c r="C15" s="87" t="s">
        <v>160</v>
      </c>
      <c r="D15" s="89" t="s">
        <v>224</v>
      </c>
    </row>
    <row r="16" spans="2:4" ht="15" customHeight="1" x14ac:dyDescent="0.25">
      <c r="B16" s="303"/>
      <c r="C16" s="87" t="s">
        <v>161</v>
      </c>
      <c r="D16" s="89" t="s">
        <v>225</v>
      </c>
    </row>
    <row r="17" spans="2:4" ht="15" customHeight="1" x14ac:dyDescent="0.25">
      <c r="B17" s="303"/>
      <c r="C17" s="87" t="s">
        <v>162</v>
      </c>
      <c r="D17" s="89" t="s">
        <v>226</v>
      </c>
    </row>
    <row r="18" spans="2:4" ht="15" customHeight="1" x14ac:dyDescent="0.25">
      <c r="B18" s="303"/>
      <c r="C18" s="87" t="s">
        <v>163</v>
      </c>
      <c r="D18" s="89" t="s">
        <v>227</v>
      </c>
    </row>
    <row r="19" spans="2:4" ht="15" customHeight="1" x14ac:dyDescent="0.25">
      <c r="B19" s="303"/>
      <c r="C19" s="87" t="s">
        <v>164</v>
      </c>
      <c r="D19" s="89" t="s">
        <v>228</v>
      </c>
    </row>
    <row r="20" spans="2:4" ht="15" customHeight="1" x14ac:dyDescent="0.25">
      <c r="B20" s="303"/>
      <c r="C20" s="91" t="s">
        <v>165</v>
      </c>
      <c r="D20" s="88" t="s">
        <v>229</v>
      </c>
    </row>
    <row r="21" spans="2:4" ht="15" customHeight="1" thickBot="1" x14ac:dyDescent="0.3">
      <c r="B21" s="303"/>
      <c r="C21" s="91" t="s">
        <v>166</v>
      </c>
      <c r="D21" s="88" t="s">
        <v>230</v>
      </c>
    </row>
    <row r="22" spans="2:4" ht="15" customHeight="1" x14ac:dyDescent="0.25">
      <c r="B22" s="300" t="s">
        <v>231</v>
      </c>
      <c r="C22" s="92" t="s">
        <v>167</v>
      </c>
      <c r="D22" s="84" t="s">
        <v>232</v>
      </c>
    </row>
    <row r="23" spans="2:4" ht="15" customHeight="1" x14ac:dyDescent="0.25">
      <c r="B23" s="301"/>
      <c r="C23" s="93" t="s">
        <v>168</v>
      </c>
      <c r="D23" s="89" t="s">
        <v>233</v>
      </c>
    </row>
    <row r="24" spans="2:4" ht="15" customHeight="1" x14ac:dyDescent="0.25">
      <c r="B24" s="301"/>
      <c r="C24" s="93" t="s">
        <v>169</v>
      </c>
      <c r="D24" s="89" t="s">
        <v>234</v>
      </c>
    </row>
    <row r="25" spans="2:4" ht="15" customHeight="1" x14ac:dyDescent="0.25">
      <c r="B25" s="301"/>
      <c r="C25" s="93" t="s">
        <v>170</v>
      </c>
      <c r="D25" s="89" t="s">
        <v>235</v>
      </c>
    </row>
    <row r="26" spans="2:4" ht="15" customHeight="1" x14ac:dyDescent="0.25">
      <c r="B26" s="301"/>
      <c r="C26" s="93" t="s">
        <v>171</v>
      </c>
      <c r="D26" s="89" t="s">
        <v>236</v>
      </c>
    </row>
    <row r="27" spans="2:4" ht="15" customHeight="1" x14ac:dyDescent="0.25">
      <c r="B27" s="301"/>
      <c r="C27" s="93" t="s">
        <v>172</v>
      </c>
      <c r="D27" s="89" t="s">
        <v>237</v>
      </c>
    </row>
    <row r="28" spans="2:4" ht="15" customHeight="1" thickBot="1" x14ac:dyDescent="0.3">
      <c r="B28" s="301"/>
      <c r="C28" s="94" t="s">
        <v>173</v>
      </c>
      <c r="D28" s="95" t="s">
        <v>238</v>
      </c>
    </row>
    <row r="29" spans="2:4" ht="15" customHeight="1" x14ac:dyDescent="0.25">
      <c r="B29" s="304" t="s">
        <v>150</v>
      </c>
      <c r="C29" s="216" t="s">
        <v>174</v>
      </c>
      <c r="D29" s="84" t="s">
        <v>239</v>
      </c>
    </row>
    <row r="30" spans="2:4" ht="15" customHeight="1" thickBot="1" x14ac:dyDescent="0.3">
      <c r="B30" s="305"/>
      <c r="C30" s="96" t="s">
        <v>175</v>
      </c>
      <c r="D30" s="97" t="s">
        <v>240</v>
      </c>
    </row>
    <row r="31" spans="2:4" ht="28.5" x14ac:dyDescent="0.25">
      <c r="B31" s="306" t="s">
        <v>151</v>
      </c>
      <c r="C31" s="98" t="s">
        <v>561</v>
      </c>
      <c r="D31" s="86" t="s">
        <v>562</v>
      </c>
    </row>
    <row r="32" spans="2:4" ht="15" customHeight="1" thickBot="1" x14ac:dyDescent="0.3">
      <c r="B32" s="305"/>
      <c r="C32" s="99" t="s">
        <v>177</v>
      </c>
      <c r="D32" s="97" t="s">
        <v>241</v>
      </c>
    </row>
    <row r="33" spans="7:7" ht="15" customHeight="1" x14ac:dyDescent="0.25">
      <c r="G33" s="82"/>
    </row>
  </sheetData>
  <sheetProtection algorithmName="SHA-512" hashValue="0WBLFkvpNTnCxFCLijxIJ0n9dVXMg8IUlI1Jv3Pazi8/pZOQCxq6GTjceSuLOQ7EBON7IqDUv+0HrNJ4z+Pk9g==" saltValue="SRJbD8a0DiN5L/N2xpRDpg==" spinCount="100000" sheet="1" selectLockedCells="1"/>
  <mergeCells count="5">
    <mergeCell ref="B6:B11"/>
    <mergeCell ref="B12:B21"/>
    <mergeCell ref="B22:B28"/>
    <mergeCell ref="B29:B30"/>
    <mergeCell ref="B31:B32"/>
  </mergeCells>
  <pageMargins left="0.7" right="0.7" top="0.75" bottom="0.75" header="0.3" footer="0.3"/>
  <pageSetup paperSize="9" orientation="portrait" horizontalDpi="90" verticalDpi="9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9F320-753E-4E8C-B98E-4EFC70AD6A54}">
  <dimension ref="B2:H48"/>
  <sheetViews>
    <sheetView zoomScale="90" zoomScaleNormal="90" workbookViewId="0"/>
  </sheetViews>
  <sheetFormatPr defaultColWidth="9.140625" defaultRowHeight="15" x14ac:dyDescent="0.25"/>
  <cols>
    <col min="1" max="1" width="9.140625" style="2"/>
    <col min="2" max="2" width="65.42578125" style="2" customWidth="1"/>
    <col min="3" max="3" width="9.140625" style="2"/>
    <col min="4" max="4" width="15.140625" style="2" bestFit="1" customWidth="1"/>
    <col min="5" max="5" width="8.7109375" style="2" bestFit="1" customWidth="1"/>
    <col min="6" max="6" width="16.42578125" style="2" bestFit="1" customWidth="1"/>
    <col min="7" max="7" width="17.85546875" style="2" bestFit="1" customWidth="1"/>
    <col min="8" max="8" width="15.7109375" style="2" bestFit="1" customWidth="1"/>
    <col min="9" max="16384" width="9.140625" style="2"/>
  </cols>
  <sheetData>
    <row r="2" spans="2:8" ht="18.75" x14ac:dyDescent="0.3">
      <c r="B2" s="7" t="s">
        <v>242</v>
      </c>
    </row>
    <row r="3" spans="2:8" ht="15.75" thickBot="1" x14ac:dyDescent="0.3"/>
    <row r="4" spans="2:8" ht="30.75" thickBot="1" x14ac:dyDescent="0.3">
      <c r="B4" s="129" t="s">
        <v>243</v>
      </c>
      <c r="D4" s="3" t="s">
        <v>15</v>
      </c>
      <c r="E4" s="4" t="s">
        <v>244</v>
      </c>
      <c r="F4" s="5" t="s">
        <v>245</v>
      </c>
      <c r="G4" s="5" t="s">
        <v>246</v>
      </c>
      <c r="H4" s="8" t="s">
        <v>198</v>
      </c>
    </row>
    <row r="5" spans="2:8" x14ac:dyDescent="0.25">
      <c r="D5" s="9" t="s">
        <v>247</v>
      </c>
      <c r="E5" s="10" t="s">
        <v>248</v>
      </c>
      <c r="F5" s="10">
        <v>1</v>
      </c>
      <c r="G5" s="10">
        <v>1</v>
      </c>
      <c r="H5" s="11" t="s">
        <v>202</v>
      </c>
    </row>
    <row r="6" spans="2:8" ht="15" customHeight="1" x14ac:dyDescent="0.25">
      <c r="B6" s="307" t="s">
        <v>249</v>
      </c>
      <c r="D6" s="9" t="s">
        <v>247</v>
      </c>
      <c r="E6" s="10" t="s">
        <v>248</v>
      </c>
      <c r="F6" s="10">
        <v>2</v>
      </c>
      <c r="G6" s="10">
        <v>1</v>
      </c>
      <c r="H6" s="11" t="s">
        <v>204</v>
      </c>
    </row>
    <row r="7" spans="2:8" x14ac:dyDescent="0.25">
      <c r="B7" s="307"/>
      <c r="D7" s="9" t="s">
        <v>247</v>
      </c>
      <c r="E7" s="10" t="s">
        <v>250</v>
      </c>
      <c r="F7" s="10">
        <v>3</v>
      </c>
      <c r="G7" s="10">
        <v>1</v>
      </c>
      <c r="H7" s="11" t="s">
        <v>204</v>
      </c>
    </row>
    <row r="8" spans="2:8" x14ac:dyDescent="0.25">
      <c r="B8" s="307"/>
      <c r="D8" s="9" t="s">
        <v>247</v>
      </c>
      <c r="E8" s="10" t="s">
        <v>248</v>
      </c>
      <c r="F8" s="10">
        <v>4</v>
      </c>
      <c r="G8" s="10">
        <v>1</v>
      </c>
      <c r="H8" s="11" t="s">
        <v>206</v>
      </c>
    </row>
    <row r="9" spans="2:8" x14ac:dyDescent="0.25">
      <c r="B9" s="307"/>
      <c r="D9" s="9" t="s">
        <v>247</v>
      </c>
      <c r="E9" s="10" t="s">
        <v>250</v>
      </c>
      <c r="F9" s="10">
        <v>5</v>
      </c>
      <c r="G9" s="10">
        <v>1</v>
      </c>
      <c r="H9" s="11" t="s">
        <v>206</v>
      </c>
    </row>
    <row r="10" spans="2:8" x14ac:dyDescent="0.25">
      <c r="B10" s="307"/>
      <c r="D10" s="9" t="s">
        <v>247</v>
      </c>
      <c r="E10" s="10" t="s">
        <v>251</v>
      </c>
      <c r="F10" s="10">
        <v>6</v>
      </c>
      <c r="G10" s="10">
        <v>1</v>
      </c>
      <c r="H10" s="11" t="s">
        <v>206</v>
      </c>
    </row>
    <row r="11" spans="2:8" x14ac:dyDescent="0.25">
      <c r="B11" s="307"/>
      <c r="D11" s="9" t="s">
        <v>247</v>
      </c>
      <c r="E11" s="10" t="s">
        <v>252</v>
      </c>
      <c r="F11" s="10">
        <v>7</v>
      </c>
      <c r="G11" s="10">
        <v>2</v>
      </c>
      <c r="H11" s="11" t="s">
        <v>208</v>
      </c>
    </row>
    <row r="12" spans="2:8" x14ac:dyDescent="0.25">
      <c r="B12" s="307"/>
      <c r="D12" s="9" t="s">
        <v>247</v>
      </c>
      <c r="E12" s="10" t="s">
        <v>252</v>
      </c>
      <c r="F12" s="10">
        <v>8</v>
      </c>
      <c r="G12" s="10">
        <v>2</v>
      </c>
      <c r="H12" s="11" t="s">
        <v>209</v>
      </c>
    </row>
    <row r="13" spans="2:8" x14ac:dyDescent="0.25">
      <c r="B13" s="307"/>
      <c r="D13" s="9" t="s">
        <v>247</v>
      </c>
      <c r="E13" s="10" t="s">
        <v>253</v>
      </c>
      <c r="F13" s="10">
        <v>9</v>
      </c>
      <c r="G13" s="10">
        <v>2</v>
      </c>
      <c r="H13" s="11" t="s">
        <v>209</v>
      </c>
    </row>
    <row r="14" spans="2:8" x14ac:dyDescent="0.25">
      <c r="B14" s="307"/>
      <c r="D14" s="9" t="s">
        <v>247</v>
      </c>
      <c r="E14" s="10" t="s">
        <v>252</v>
      </c>
      <c r="F14" s="10">
        <v>10</v>
      </c>
      <c r="G14" s="10">
        <v>2</v>
      </c>
      <c r="H14" s="11" t="s">
        <v>210</v>
      </c>
    </row>
    <row r="15" spans="2:8" x14ac:dyDescent="0.25">
      <c r="B15" s="307"/>
      <c r="D15" s="9" t="s">
        <v>247</v>
      </c>
      <c r="E15" s="10" t="s">
        <v>253</v>
      </c>
      <c r="F15" s="10">
        <v>11</v>
      </c>
      <c r="G15" s="10">
        <v>2</v>
      </c>
      <c r="H15" s="11" t="s">
        <v>210</v>
      </c>
    </row>
    <row r="16" spans="2:8" x14ac:dyDescent="0.25">
      <c r="B16" s="307"/>
      <c r="D16" s="9" t="s">
        <v>247</v>
      </c>
      <c r="E16" s="10" t="s">
        <v>254</v>
      </c>
      <c r="F16" s="10">
        <v>12</v>
      </c>
      <c r="G16" s="10">
        <v>2</v>
      </c>
      <c r="H16" s="11" t="s">
        <v>210</v>
      </c>
    </row>
    <row r="17" spans="2:8" x14ac:dyDescent="0.25">
      <c r="B17" s="307"/>
      <c r="D17" s="9" t="s">
        <v>247</v>
      </c>
      <c r="E17" s="10" t="s">
        <v>255</v>
      </c>
      <c r="F17" s="10">
        <v>13</v>
      </c>
      <c r="G17" s="10">
        <v>3</v>
      </c>
      <c r="H17" s="11" t="s">
        <v>212</v>
      </c>
    </row>
    <row r="18" spans="2:8" x14ac:dyDescent="0.25">
      <c r="B18" s="307"/>
      <c r="D18" s="9" t="s">
        <v>247</v>
      </c>
      <c r="E18" s="10" t="s">
        <v>256</v>
      </c>
      <c r="F18" s="10">
        <v>14</v>
      </c>
      <c r="G18" s="10">
        <v>3</v>
      </c>
      <c r="H18" s="11" t="s">
        <v>257</v>
      </c>
    </row>
    <row r="19" spans="2:8" x14ac:dyDescent="0.25">
      <c r="B19" s="307"/>
      <c r="D19" s="9" t="s">
        <v>247</v>
      </c>
      <c r="E19" s="10" t="s">
        <v>258</v>
      </c>
      <c r="F19" s="10">
        <v>15</v>
      </c>
      <c r="G19" s="10">
        <v>3</v>
      </c>
      <c r="H19" s="11" t="s">
        <v>257</v>
      </c>
    </row>
    <row r="20" spans="2:8" x14ac:dyDescent="0.25">
      <c r="B20" s="307"/>
      <c r="D20" s="9" t="s">
        <v>247</v>
      </c>
      <c r="E20" s="10" t="s">
        <v>259</v>
      </c>
      <c r="F20" s="10">
        <v>16</v>
      </c>
      <c r="G20" s="10">
        <v>3</v>
      </c>
      <c r="H20" s="11" t="s">
        <v>257</v>
      </c>
    </row>
    <row r="21" spans="2:8" x14ac:dyDescent="0.25">
      <c r="B21" s="307"/>
      <c r="D21" s="9" t="s">
        <v>247</v>
      </c>
      <c r="E21" s="10" t="s">
        <v>260</v>
      </c>
      <c r="F21" s="10">
        <v>17</v>
      </c>
      <c r="G21" s="10">
        <v>3</v>
      </c>
      <c r="H21" s="11" t="s">
        <v>261</v>
      </c>
    </row>
    <row r="22" spans="2:8" x14ac:dyDescent="0.25">
      <c r="B22" s="307"/>
      <c r="D22" s="9" t="s">
        <v>247</v>
      </c>
      <c r="E22" s="10" t="s">
        <v>262</v>
      </c>
      <c r="F22" s="10">
        <v>18</v>
      </c>
      <c r="G22" s="10">
        <v>3</v>
      </c>
      <c r="H22" s="11" t="s">
        <v>261</v>
      </c>
    </row>
    <row r="23" spans="2:8" x14ac:dyDescent="0.25">
      <c r="B23" s="307"/>
      <c r="D23" s="9" t="s">
        <v>247</v>
      </c>
      <c r="E23" s="10" t="s">
        <v>263</v>
      </c>
      <c r="F23" s="10">
        <v>19</v>
      </c>
      <c r="G23" s="10">
        <v>4</v>
      </c>
      <c r="H23" s="11" t="s">
        <v>261</v>
      </c>
    </row>
    <row r="24" spans="2:8" x14ac:dyDescent="0.25">
      <c r="B24" s="307"/>
      <c r="D24" s="9" t="s">
        <v>247</v>
      </c>
      <c r="E24" s="10" t="s">
        <v>264</v>
      </c>
      <c r="F24" s="10">
        <v>20</v>
      </c>
      <c r="G24" s="10">
        <v>4</v>
      </c>
      <c r="H24" s="11" t="s">
        <v>261</v>
      </c>
    </row>
    <row r="25" spans="2:8" x14ac:dyDescent="0.25">
      <c r="B25" s="307"/>
      <c r="D25" s="9" t="s">
        <v>247</v>
      </c>
      <c r="E25" s="10" t="s">
        <v>265</v>
      </c>
      <c r="F25" s="10">
        <v>21</v>
      </c>
      <c r="G25" s="10">
        <v>4</v>
      </c>
      <c r="H25" s="11" t="s">
        <v>266</v>
      </c>
    </row>
    <row r="26" spans="2:8" x14ac:dyDescent="0.25">
      <c r="B26" s="307"/>
      <c r="D26" s="9" t="s">
        <v>247</v>
      </c>
      <c r="E26" s="10" t="s">
        <v>267</v>
      </c>
      <c r="F26" s="10">
        <v>22</v>
      </c>
      <c r="G26" s="10">
        <v>4</v>
      </c>
      <c r="H26" s="11" t="s">
        <v>268</v>
      </c>
    </row>
    <row r="27" spans="2:8" x14ac:dyDescent="0.25">
      <c r="B27" s="307"/>
      <c r="D27" s="9" t="s">
        <v>247</v>
      </c>
      <c r="E27" s="10" t="s">
        <v>269</v>
      </c>
      <c r="F27" s="10">
        <v>23</v>
      </c>
      <c r="G27" s="10">
        <v>4</v>
      </c>
      <c r="H27" s="11" t="s">
        <v>270</v>
      </c>
    </row>
    <row r="28" spans="2:8" x14ac:dyDescent="0.25">
      <c r="B28" s="307"/>
      <c r="D28" s="9" t="s">
        <v>247</v>
      </c>
      <c r="E28" s="10" t="s">
        <v>271</v>
      </c>
      <c r="F28" s="10">
        <v>24</v>
      </c>
      <c r="G28" s="10">
        <v>4</v>
      </c>
      <c r="H28" s="11" t="s">
        <v>181</v>
      </c>
    </row>
    <row r="29" spans="2:8" x14ac:dyDescent="0.25">
      <c r="B29" s="307"/>
      <c r="D29" s="9" t="s">
        <v>247</v>
      </c>
      <c r="E29" s="10" t="s">
        <v>272</v>
      </c>
      <c r="F29" s="10">
        <v>25</v>
      </c>
      <c r="G29" s="10">
        <v>4</v>
      </c>
      <c r="H29" s="11" t="s">
        <v>273</v>
      </c>
    </row>
    <row r="30" spans="2:8" x14ac:dyDescent="0.25">
      <c r="B30" s="30"/>
      <c r="D30" s="9" t="s">
        <v>247</v>
      </c>
      <c r="E30" s="10" t="s">
        <v>274</v>
      </c>
      <c r="F30" s="10">
        <v>26</v>
      </c>
      <c r="G30" s="10">
        <v>4</v>
      </c>
      <c r="H30" s="11" t="s">
        <v>275</v>
      </c>
    </row>
    <row r="31" spans="2:8" x14ac:dyDescent="0.25">
      <c r="B31" s="30"/>
      <c r="D31" s="9" t="s">
        <v>247</v>
      </c>
      <c r="E31" s="10" t="s">
        <v>276</v>
      </c>
      <c r="F31" s="10">
        <v>27</v>
      </c>
      <c r="G31" s="10">
        <v>4</v>
      </c>
      <c r="H31" s="11" t="s">
        <v>277</v>
      </c>
    </row>
    <row r="32" spans="2:8" x14ac:dyDescent="0.25">
      <c r="B32" s="30"/>
      <c r="D32" s="9" t="s">
        <v>247</v>
      </c>
      <c r="E32" s="10" t="s">
        <v>278</v>
      </c>
      <c r="F32" s="10">
        <v>28</v>
      </c>
      <c r="G32" s="10">
        <v>5</v>
      </c>
      <c r="H32" s="11" t="s">
        <v>279</v>
      </c>
    </row>
    <row r="33" spans="2:8" x14ac:dyDescent="0.25">
      <c r="B33" s="30"/>
      <c r="D33" s="9" t="s">
        <v>247</v>
      </c>
      <c r="E33" s="10" t="s">
        <v>280</v>
      </c>
      <c r="F33" s="10">
        <v>29</v>
      </c>
      <c r="G33" s="10">
        <v>5</v>
      </c>
      <c r="H33" s="11" t="s">
        <v>281</v>
      </c>
    </row>
    <row r="34" spans="2:8" x14ac:dyDescent="0.25">
      <c r="B34" s="30"/>
      <c r="D34" s="9" t="s">
        <v>247</v>
      </c>
      <c r="E34" s="10" t="s">
        <v>282</v>
      </c>
      <c r="F34" s="10">
        <v>30</v>
      </c>
      <c r="G34" s="10">
        <v>5</v>
      </c>
      <c r="H34" s="11" t="s">
        <v>283</v>
      </c>
    </row>
    <row r="35" spans="2:8" x14ac:dyDescent="0.25">
      <c r="B35" s="30"/>
      <c r="D35" s="9" t="s">
        <v>247</v>
      </c>
      <c r="E35" s="10" t="s">
        <v>284</v>
      </c>
      <c r="F35" s="10">
        <v>31</v>
      </c>
      <c r="G35" s="10">
        <v>5</v>
      </c>
      <c r="H35" s="11" t="s">
        <v>285</v>
      </c>
    </row>
    <row r="36" spans="2:8" x14ac:dyDescent="0.25">
      <c r="B36" s="30"/>
      <c r="D36" s="9" t="s">
        <v>247</v>
      </c>
      <c r="E36" s="10" t="s">
        <v>286</v>
      </c>
      <c r="F36" s="10">
        <v>32</v>
      </c>
      <c r="G36" s="10">
        <v>5</v>
      </c>
      <c r="H36" s="11" t="s">
        <v>287</v>
      </c>
    </row>
    <row r="37" spans="2:8" x14ac:dyDescent="0.25">
      <c r="B37" s="30"/>
      <c r="D37" s="9" t="s">
        <v>247</v>
      </c>
      <c r="E37" s="10" t="s">
        <v>288</v>
      </c>
      <c r="F37" s="10">
        <v>33</v>
      </c>
      <c r="G37" s="10">
        <v>5</v>
      </c>
      <c r="H37" s="11" t="s">
        <v>289</v>
      </c>
    </row>
    <row r="38" spans="2:8" x14ac:dyDescent="0.25">
      <c r="B38" s="30"/>
      <c r="D38" s="9" t="s">
        <v>247</v>
      </c>
      <c r="E38" s="10" t="s">
        <v>290</v>
      </c>
      <c r="F38" s="10">
        <v>34</v>
      </c>
      <c r="G38" s="10">
        <v>5</v>
      </c>
      <c r="H38" s="11" t="s">
        <v>291</v>
      </c>
    </row>
    <row r="39" spans="2:8" x14ac:dyDescent="0.25">
      <c r="D39" s="9" t="s">
        <v>247</v>
      </c>
      <c r="E39" s="10" t="s">
        <v>292</v>
      </c>
      <c r="F39" s="10">
        <v>35</v>
      </c>
      <c r="G39" s="10">
        <v>5</v>
      </c>
      <c r="H39" s="11" t="s">
        <v>184</v>
      </c>
    </row>
    <row r="40" spans="2:8" x14ac:dyDescent="0.25">
      <c r="D40" s="9" t="s">
        <v>247</v>
      </c>
      <c r="E40" s="10" t="s">
        <v>293</v>
      </c>
      <c r="F40" s="10">
        <v>36</v>
      </c>
      <c r="G40" s="10">
        <v>6</v>
      </c>
      <c r="H40" s="11" t="s">
        <v>294</v>
      </c>
    </row>
    <row r="41" spans="2:8" x14ac:dyDescent="0.25">
      <c r="D41" s="9" t="s">
        <v>247</v>
      </c>
      <c r="E41" s="10" t="s">
        <v>295</v>
      </c>
      <c r="F41" s="10">
        <v>37</v>
      </c>
      <c r="G41" s="10">
        <v>6</v>
      </c>
      <c r="H41" s="11" t="s">
        <v>296</v>
      </c>
    </row>
    <row r="42" spans="2:8" x14ac:dyDescent="0.25">
      <c r="D42" s="9" t="s">
        <v>247</v>
      </c>
      <c r="E42" s="10" t="s">
        <v>297</v>
      </c>
      <c r="F42" s="10">
        <v>38</v>
      </c>
      <c r="G42" s="10">
        <v>6</v>
      </c>
      <c r="H42" s="11" t="s">
        <v>298</v>
      </c>
    </row>
    <row r="43" spans="2:8" x14ac:dyDescent="0.25">
      <c r="D43" s="9" t="s">
        <v>247</v>
      </c>
      <c r="E43" s="10" t="s">
        <v>299</v>
      </c>
      <c r="F43" s="10">
        <v>39</v>
      </c>
      <c r="G43" s="10">
        <v>6</v>
      </c>
      <c r="H43" s="11" t="s">
        <v>298</v>
      </c>
    </row>
    <row r="44" spans="2:8" x14ac:dyDescent="0.25">
      <c r="D44" s="9" t="s">
        <v>247</v>
      </c>
      <c r="E44" s="10" t="s">
        <v>300</v>
      </c>
      <c r="F44" s="10">
        <v>40</v>
      </c>
      <c r="G44" s="10">
        <v>6</v>
      </c>
      <c r="H44" s="11" t="s">
        <v>298</v>
      </c>
    </row>
    <row r="45" spans="2:8" x14ac:dyDescent="0.25">
      <c r="D45" s="9" t="s">
        <v>247</v>
      </c>
      <c r="E45" s="10" t="s">
        <v>301</v>
      </c>
      <c r="F45" s="10">
        <v>41</v>
      </c>
      <c r="G45" s="10">
        <v>6</v>
      </c>
      <c r="H45" s="11" t="s">
        <v>302</v>
      </c>
    </row>
    <row r="46" spans="2:8" x14ac:dyDescent="0.25">
      <c r="D46" s="9" t="s">
        <v>247</v>
      </c>
      <c r="E46" s="10" t="s">
        <v>303</v>
      </c>
      <c r="F46" s="10">
        <v>42</v>
      </c>
      <c r="G46" s="10">
        <v>6</v>
      </c>
      <c r="H46" s="11" t="s">
        <v>302</v>
      </c>
    </row>
    <row r="47" spans="2:8" x14ac:dyDescent="0.25">
      <c r="D47" s="9" t="s">
        <v>247</v>
      </c>
      <c r="E47" s="10" t="s">
        <v>304</v>
      </c>
      <c r="F47" s="10">
        <v>43</v>
      </c>
      <c r="G47" s="10">
        <v>6</v>
      </c>
      <c r="H47" s="11" t="s">
        <v>305</v>
      </c>
    </row>
    <row r="48" spans="2:8" ht="15.75" thickBot="1" x14ac:dyDescent="0.3">
      <c r="D48" s="12" t="s">
        <v>247</v>
      </c>
      <c r="E48" s="13" t="s">
        <v>306</v>
      </c>
      <c r="F48" s="13">
        <v>44</v>
      </c>
      <c r="G48" s="13">
        <v>6</v>
      </c>
      <c r="H48" s="14" t="s">
        <v>305</v>
      </c>
    </row>
  </sheetData>
  <sheetProtection algorithmName="SHA-512" hashValue="1kje9D1+Zm5Zgb9XJhV6GwfxxuLwcvufhZOx6XrJXmPfrZlMbh2UxJbca3VNspQLj/oQO7ilaZl3dIHEbNHI6g==" saltValue="j7mfsaspIKtFZyx+fJm2Uw==" spinCount="100000" sheet="1" objects="1" scenarios="1" selectLockedCells="1"/>
  <mergeCells count="1">
    <mergeCell ref="B6:B29"/>
  </mergeCells>
  <pageMargins left="0.7" right="0.7" top="0.75" bottom="0.75" header="0.3" footer="0.3"/>
  <pageSetup paperSize="9" orientation="portrait" horizontalDpi="90" verticalDpi="9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3825A-9768-421C-BFBA-52C764160ADB}">
  <dimension ref="A1:AL132"/>
  <sheetViews>
    <sheetView workbookViewId="0"/>
  </sheetViews>
  <sheetFormatPr defaultColWidth="0" defaultRowHeight="15" x14ac:dyDescent="0.25"/>
  <cols>
    <col min="1" max="1" width="9.140625" customWidth="1"/>
    <col min="2" max="2" width="22.85546875" bestFit="1" customWidth="1"/>
    <col min="3" max="3" width="8.28515625" bestFit="1" customWidth="1"/>
    <col min="4" max="4" width="13.140625" bestFit="1" customWidth="1"/>
    <col min="5" max="9" width="9.140625" customWidth="1"/>
    <col min="10" max="10" width="0" hidden="1" customWidth="1"/>
  </cols>
  <sheetData>
    <row r="1" spans="1:38" x14ac:dyDescent="0.2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row>
    <row r="2" spans="1:38" ht="18" x14ac:dyDescent="0.25">
      <c r="A2" s="2"/>
      <c r="B2" s="1" t="s">
        <v>307</v>
      </c>
      <c r="C2" s="2"/>
      <c r="D2" s="2"/>
      <c r="E2" s="2"/>
      <c r="F2" s="2"/>
      <c r="G2" s="2"/>
      <c r="H2" s="2"/>
      <c r="I2" s="2"/>
      <c r="J2" s="2" t="s">
        <v>308</v>
      </c>
      <c r="K2" s="2"/>
      <c r="L2" s="2"/>
      <c r="M2" s="2"/>
      <c r="N2" s="2"/>
      <c r="O2" s="2"/>
      <c r="P2" s="2"/>
      <c r="Q2" s="2"/>
      <c r="R2" s="2"/>
      <c r="S2" s="2"/>
      <c r="T2" s="2"/>
      <c r="U2" s="2"/>
      <c r="V2" s="2"/>
      <c r="W2" s="2"/>
      <c r="X2" s="2"/>
      <c r="Y2" s="2"/>
      <c r="Z2" s="2"/>
      <c r="AA2" s="2"/>
      <c r="AB2" s="2"/>
      <c r="AC2" s="2"/>
      <c r="AD2" s="2"/>
      <c r="AE2" s="2"/>
      <c r="AF2" s="2"/>
      <c r="AG2" s="2"/>
      <c r="AH2" s="2"/>
      <c r="AI2" s="2"/>
      <c r="AJ2" s="2"/>
      <c r="AK2" s="2"/>
      <c r="AL2" s="2"/>
    </row>
    <row r="3" spans="1:38" x14ac:dyDescent="0.25">
      <c r="A3" s="2"/>
      <c r="B3" s="2" t="s">
        <v>309</v>
      </c>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row>
    <row r="4" spans="1:38" ht="15.75" thickBot="1" x14ac:dyDescent="0.3">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row>
    <row r="5" spans="1:38" ht="30.75" thickBot="1" x14ac:dyDescent="0.3">
      <c r="A5" s="2"/>
      <c r="B5" s="3" t="s">
        <v>310</v>
      </c>
      <c r="C5" s="4" t="s">
        <v>311</v>
      </c>
      <c r="D5" s="6" t="s">
        <v>312</v>
      </c>
    </row>
    <row r="6" spans="1:38" x14ac:dyDescent="0.25">
      <c r="A6" s="2"/>
      <c r="B6" s="15" t="s">
        <v>313</v>
      </c>
      <c r="C6" s="15" t="s">
        <v>314</v>
      </c>
      <c r="D6" s="16">
        <v>132</v>
      </c>
    </row>
    <row r="7" spans="1:38" x14ac:dyDescent="0.25">
      <c r="A7" s="2"/>
      <c r="B7" s="15" t="s">
        <v>315</v>
      </c>
      <c r="C7" s="15" t="s">
        <v>316</v>
      </c>
      <c r="D7" s="16">
        <v>275</v>
      </c>
    </row>
    <row r="8" spans="1:38" x14ac:dyDescent="0.25">
      <c r="A8" s="2"/>
      <c r="B8" s="15" t="s">
        <v>317</v>
      </c>
      <c r="C8" s="15" t="s">
        <v>318</v>
      </c>
      <c r="D8" s="16">
        <v>132</v>
      </c>
    </row>
    <row r="9" spans="1:38" x14ac:dyDescent="0.25">
      <c r="A9" s="2"/>
      <c r="B9" s="17" t="s">
        <v>319</v>
      </c>
      <c r="C9" s="17" t="s">
        <v>320</v>
      </c>
      <c r="D9" s="18">
        <v>400</v>
      </c>
    </row>
    <row r="10" spans="1:38" x14ac:dyDescent="0.25">
      <c r="A10" s="2"/>
      <c r="B10" s="15" t="s">
        <v>321</v>
      </c>
      <c r="C10" s="15" t="s">
        <v>322</v>
      </c>
      <c r="D10" s="16">
        <v>132</v>
      </c>
    </row>
    <row r="11" spans="1:38" x14ac:dyDescent="0.25">
      <c r="A11" s="2"/>
      <c r="B11" s="15" t="s">
        <v>323</v>
      </c>
      <c r="C11" s="15" t="s">
        <v>190</v>
      </c>
      <c r="D11" s="16">
        <v>275</v>
      </c>
    </row>
    <row r="12" spans="1:38" x14ac:dyDescent="0.25">
      <c r="A12" s="2"/>
      <c r="B12" s="15" t="s">
        <v>324</v>
      </c>
      <c r="C12" s="15" t="s">
        <v>325</v>
      </c>
      <c r="D12" s="16">
        <v>132</v>
      </c>
    </row>
    <row r="13" spans="1:38" x14ac:dyDescent="0.25">
      <c r="A13" s="2"/>
      <c r="B13" s="15" t="s">
        <v>326</v>
      </c>
      <c r="C13" s="15" t="s">
        <v>327</v>
      </c>
      <c r="D13" s="16">
        <v>132</v>
      </c>
    </row>
    <row r="14" spans="1:38" x14ac:dyDescent="0.25">
      <c r="A14" s="2"/>
      <c r="B14" s="15" t="s">
        <v>326</v>
      </c>
      <c r="C14" s="15" t="s">
        <v>328</v>
      </c>
      <c r="D14" s="16">
        <v>275</v>
      </c>
    </row>
    <row r="15" spans="1:38" x14ac:dyDescent="0.25">
      <c r="A15" s="2"/>
      <c r="B15" s="15" t="s">
        <v>326</v>
      </c>
      <c r="C15" s="15" t="s">
        <v>329</v>
      </c>
      <c r="D15" s="16">
        <v>400</v>
      </c>
    </row>
    <row r="16" spans="1:38" x14ac:dyDescent="0.25">
      <c r="A16" s="2"/>
      <c r="B16" s="15" t="s">
        <v>330</v>
      </c>
      <c r="C16" s="15" t="s">
        <v>331</v>
      </c>
      <c r="D16" s="16">
        <v>132</v>
      </c>
    </row>
    <row r="17" spans="1:4" x14ac:dyDescent="0.25">
      <c r="A17" s="2"/>
      <c r="B17" s="15" t="s">
        <v>332</v>
      </c>
      <c r="C17" s="15" t="s">
        <v>333</v>
      </c>
      <c r="D17" s="16">
        <v>132</v>
      </c>
    </row>
    <row r="18" spans="1:4" x14ac:dyDescent="0.25">
      <c r="A18" s="2"/>
      <c r="B18" s="15" t="s">
        <v>334</v>
      </c>
      <c r="C18" s="15" t="s">
        <v>335</v>
      </c>
      <c r="D18" s="16">
        <v>132</v>
      </c>
    </row>
    <row r="19" spans="1:4" x14ac:dyDescent="0.25">
      <c r="A19" s="2"/>
      <c r="B19" s="15" t="s">
        <v>336</v>
      </c>
      <c r="C19" s="15" t="s">
        <v>337</v>
      </c>
      <c r="D19" s="16">
        <v>132</v>
      </c>
    </row>
    <row r="20" spans="1:4" x14ac:dyDescent="0.25">
      <c r="A20" s="2"/>
      <c r="B20" s="15" t="s">
        <v>338</v>
      </c>
      <c r="C20" s="15" t="s">
        <v>339</v>
      </c>
      <c r="D20" s="16">
        <v>400</v>
      </c>
    </row>
    <row r="21" spans="1:4" x14ac:dyDescent="0.25">
      <c r="A21" s="2"/>
      <c r="B21" s="15" t="s">
        <v>340</v>
      </c>
      <c r="C21" s="15" t="s">
        <v>341</v>
      </c>
      <c r="D21" s="16">
        <v>275</v>
      </c>
    </row>
    <row r="22" spans="1:4" x14ac:dyDescent="0.25">
      <c r="A22" s="2"/>
      <c r="B22" s="15" t="s">
        <v>342</v>
      </c>
      <c r="C22" s="15" t="s">
        <v>343</v>
      </c>
      <c r="D22" s="16">
        <v>132</v>
      </c>
    </row>
    <row r="23" spans="1:4" x14ac:dyDescent="0.25">
      <c r="A23" s="2"/>
      <c r="B23" s="15" t="s">
        <v>344</v>
      </c>
      <c r="C23" s="15" t="s">
        <v>345</v>
      </c>
      <c r="D23" s="16">
        <v>132</v>
      </c>
    </row>
    <row r="24" spans="1:4" x14ac:dyDescent="0.25">
      <c r="A24" s="2"/>
      <c r="B24" s="15" t="s">
        <v>346</v>
      </c>
      <c r="C24" s="15" t="s">
        <v>347</v>
      </c>
      <c r="D24" s="16">
        <v>275</v>
      </c>
    </row>
    <row r="25" spans="1:4" x14ac:dyDescent="0.25">
      <c r="A25" s="2"/>
      <c r="B25" s="15" t="s">
        <v>348</v>
      </c>
      <c r="C25" s="15" t="s">
        <v>349</v>
      </c>
      <c r="D25" s="16">
        <v>275</v>
      </c>
    </row>
    <row r="26" spans="1:4" x14ac:dyDescent="0.25">
      <c r="A26" s="2"/>
      <c r="B26" s="15" t="s">
        <v>350</v>
      </c>
      <c r="C26" s="15" t="s">
        <v>351</v>
      </c>
      <c r="D26" s="16">
        <v>275</v>
      </c>
    </row>
    <row r="27" spans="1:4" x14ac:dyDescent="0.25">
      <c r="A27" s="2"/>
      <c r="B27" s="15" t="s">
        <v>352</v>
      </c>
      <c r="C27" s="15" t="s">
        <v>353</v>
      </c>
      <c r="D27" s="16">
        <v>132</v>
      </c>
    </row>
    <row r="28" spans="1:4" x14ac:dyDescent="0.25">
      <c r="A28" s="2"/>
      <c r="B28" s="15" t="s">
        <v>352</v>
      </c>
      <c r="C28" s="15" t="s">
        <v>354</v>
      </c>
      <c r="D28" s="16">
        <v>400</v>
      </c>
    </row>
    <row r="29" spans="1:4" x14ac:dyDescent="0.25">
      <c r="A29" s="2"/>
      <c r="B29" s="15" t="s">
        <v>355</v>
      </c>
      <c r="C29" s="15" t="s">
        <v>356</v>
      </c>
      <c r="D29" s="16">
        <v>275</v>
      </c>
    </row>
    <row r="30" spans="1:4" x14ac:dyDescent="0.25">
      <c r="A30" s="2"/>
      <c r="B30" s="15" t="s">
        <v>357</v>
      </c>
      <c r="C30" s="15" t="s">
        <v>358</v>
      </c>
      <c r="D30" s="16">
        <v>275</v>
      </c>
    </row>
    <row r="31" spans="1:4" x14ac:dyDescent="0.25">
      <c r="A31" s="2"/>
      <c r="B31" s="17" t="s">
        <v>359</v>
      </c>
      <c r="C31" s="17" t="s">
        <v>360</v>
      </c>
      <c r="D31" s="18">
        <v>132</v>
      </c>
    </row>
    <row r="32" spans="1:4" x14ac:dyDescent="0.25">
      <c r="A32" s="2"/>
      <c r="B32" s="15" t="s">
        <v>359</v>
      </c>
      <c r="C32" s="15" t="s">
        <v>361</v>
      </c>
      <c r="D32" s="16">
        <v>275</v>
      </c>
    </row>
    <row r="33" spans="1:4" x14ac:dyDescent="0.25">
      <c r="A33" s="2"/>
      <c r="B33" s="15" t="s">
        <v>362</v>
      </c>
      <c r="C33" s="15" t="s">
        <v>363</v>
      </c>
      <c r="D33" s="16">
        <v>132</v>
      </c>
    </row>
    <row r="34" spans="1:4" x14ac:dyDescent="0.25">
      <c r="A34" s="2"/>
      <c r="B34" s="15" t="s">
        <v>364</v>
      </c>
      <c r="C34" s="15" t="s">
        <v>365</v>
      </c>
      <c r="D34" s="16">
        <v>132</v>
      </c>
    </row>
    <row r="35" spans="1:4" x14ac:dyDescent="0.25">
      <c r="A35" s="2"/>
      <c r="B35" s="15" t="s">
        <v>366</v>
      </c>
      <c r="C35" s="15" t="s">
        <v>367</v>
      </c>
      <c r="D35" s="16">
        <v>400</v>
      </c>
    </row>
    <row r="36" spans="1:4" x14ac:dyDescent="0.25">
      <c r="A36" s="2"/>
      <c r="B36" s="15" t="s">
        <v>368</v>
      </c>
      <c r="C36" s="15" t="s">
        <v>369</v>
      </c>
      <c r="D36" s="16">
        <v>275</v>
      </c>
    </row>
    <row r="37" spans="1:4" x14ac:dyDescent="0.25">
      <c r="A37" s="2"/>
      <c r="B37" s="15" t="s">
        <v>370</v>
      </c>
      <c r="C37" s="15" t="s">
        <v>371</v>
      </c>
      <c r="D37" s="16">
        <v>275</v>
      </c>
    </row>
    <row r="38" spans="1:4" x14ac:dyDescent="0.25">
      <c r="A38" s="2"/>
      <c r="B38" s="15" t="s">
        <v>372</v>
      </c>
      <c r="C38" s="15" t="s">
        <v>373</v>
      </c>
      <c r="D38" s="16">
        <v>275</v>
      </c>
    </row>
    <row r="39" spans="1:4" x14ac:dyDescent="0.25">
      <c r="A39" s="2"/>
      <c r="B39" s="15" t="s">
        <v>372</v>
      </c>
      <c r="C39" s="15" t="s">
        <v>374</v>
      </c>
      <c r="D39" s="16">
        <v>400</v>
      </c>
    </row>
    <row r="40" spans="1:4" x14ac:dyDescent="0.25">
      <c r="A40" s="2"/>
      <c r="B40" s="15" t="s">
        <v>375</v>
      </c>
      <c r="C40" s="15" t="s">
        <v>376</v>
      </c>
      <c r="D40" s="16">
        <v>400</v>
      </c>
    </row>
    <row r="41" spans="1:4" x14ac:dyDescent="0.25">
      <c r="A41" s="2"/>
      <c r="B41" s="15" t="s">
        <v>377</v>
      </c>
      <c r="C41" s="15" t="s">
        <v>378</v>
      </c>
      <c r="D41" s="16">
        <v>132</v>
      </c>
    </row>
    <row r="42" spans="1:4" x14ac:dyDescent="0.25">
      <c r="A42" s="2"/>
      <c r="B42" s="15" t="s">
        <v>379</v>
      </c>
      <c r="C42" s="15" t="s">
        <v>380</v>
      </c>
      <c r="D42" s="16">
        <v>132</v>
      </c>
    </row>
    <row r="43" spans="1:4" x14ac:dyDescent="0.25">
      <c r="A43" s="2"/>
      <c r="B43" s="15" t="s">
        <v>379</v>
      </c>
      <c r="C43" s="15" t="s">
        <v>381</v>
      </c>
      <c r="D43" s="16">
        <v>275</v>
      </c>
    </row>
    <row r="44" spans="1:4" x14ac:dyDescent="0.25">
      <c r="A44" s="2"/>
      <c r="B44" s="15" t="s">
        <v>382</v>
      </c>
      <c r="C44" s="15" t="s">
        <v>383</v>
      </c>
      <c r="D44" s="16">
        <v>132</v>
      </c>
    </row>
    <row r="45" spans="1:4" x14ac:dyDescent="0.25">
      <c r="A45" s="2"/>
      <c r="B45" s="15" t="s">
        <v>382</v>
      </c>
      <c r="C45" s="15" t="s">
        <v>384</v>
      </c>
      <c r="D45" s="16">
        <v>400</v>
      </c>
    </row>
    <row r="46" spans="1:4" x14ac:dyDescent="0.25">
      <c r="A46" s="2"/>
      <c r="B46" s="15" t="s">
        <v>385</v>
      </c>
      <c r="C46" s="15" t="s">
        <v>386</v>
      </c>
      <c r="D46" s="16">
        <v>275</v>
      </c>
    </row>
    <row r="47" spans="1:4" x14ac:dyDescent="0.25">
      <c r="A47" s="2"/>
      <c r="B47" s="15" t="s">
        <v>387</v>
      </c>
      <c r="C47" s="15" t="s">
        <v>388</v>
      </c>
      <c r="D47" s="16">
        <v>275</v>
      </c>
    </row>
    <row r="48" spans="1:4" x14ac:dyDescent="0.25">
      <c r="A48" s="2"/>
      <c r="B48" s="17" t="s">
        <v>389</v>
      </c>
      <c r="C48" s="17" t="s">
        <v>390</v>
      </c>
      <c r="D48" s="18">
        <v>132</v>
      </c>
    </row>
    <row r="49" spans="1:4" x14ac:dyDescent="0.25">
      <c r="A49" s="2"/>
      <c r="B49" s="15" t="s">
        <v>389</v>
      </c>
      <c r="C49" s="15" t="s">
        <v>391</v>
      </c>
      <c r="D49" s="16">
        <v>275</v>
      </c>
    </row>
    <row r="50" spans="1:4" x14ac:dyDescent="0.25">
      <c r="A50" s="2"/>
      <c r="B50" s="15" t="s">
        <v>389</v>
      </c>
      <c r="C50" s="15" t="s">
        <v>392</v>
      </c>
      <c r="D50" s="16">
        <v>400</v>
      </c>
    </row>
    <row r="51" spans="1:4" x14ac:dyDescent="0.25">
      <c r="A51" s="2"/>
      <c r="B51" s="15" t="s">
        <v>393</v>
      </c>
      <c r="C51" s="15" t="s">
        <v>394</v>
      </c>
      <c r="D51" s="16">
        <v>132</v>
      </c>
    </row>
    <row r="52" spans="1:4" x14ac:dyDescent="0.25">
      <c r="A52" s="2"/>
      <c r="B52" s="15" t="s">
        <v>395</v>
      </c>
      <c r="C52" s="15" t="s">
        <v>396</v>
      </c>
      <c r="D52" s="16">
        <v>400</v>
      </c>
    </row>
    <row r="53" spans="1:4" x14ac:dyDescent="0.25">
      <c r="A53" s="2"/>
      <c r="B53" s="15" t="s">
        <v>397</v>
      </c>
      <c r="C53" s="15" t="s">
        <v>398</v>
      </c>
      <c r="D53" s="16">
        <v>132</v>
      </c>
    </row>
    <row r="54" spans="1:4" x14ac:dyDescent="0.25">
      <c r="A54" s="2"/>
      <c r="B54" s="15" t="s">
        <v>397</v>
      </c>
      <c r="C54" s="15" t="s">
        <v>399</v>
      </c>
      <c r="D54" s="16">
        <v>275</v>
      </c>
    </row>
    <row r="55" spans="1:4" x14ac:dyDescent="0.25">
      <c r="A55" s="2"/>
      <c r="B55" s="15" t="s">
        <v>397</v>
      </c>
      <c r="C55" s="15" t="s">
        <v>400</v>
      </c>
      <c r="D55" s="16">
        <v>400</v>
      </c>
    </row>
    <row r="56" spans="1:4" x14ac:dyDescent="0.25">
      <c r="A56" s="2"/>
      <c r="B56" s="15" t="s">
        <v>401</v>
      </c>
      <c r="C56" s="15" t="s">
        <v>402</v>
      </c>
      <c r="D56" s="16">
        <v>275</v>
      </c>
    </row>
    <row r="57" spans="1:4" x14ac:dyDescent="0.25">
      <c r="A57" s="2"/>
      <c r="B57" s="15" t="s">
        <v>403</v>
      </c>
      <c r="C57" s="15" t="s">
        <v>404</v>
      </c>
      <c r="D57" s="16">
        <v>275</v>
      </c>
    </row>
    <row r="58" spans="1:4" x14ac:dyDescent="0.25">
      <c r="A58" s="2"/>
      <c r="B58" s="15" t="s">
        <v>405</v>
      </c>
      <c r="C58" s="15" t="s">
        <v>406</v>
      </c>
      <c r="D58" s="16">
        <v>132</v>
      </c>
    </row>
    <row r="59" spans="1:4" x14ac:dyDescent="0.25">
      <c r="A59" s="2"/>
      <c r="B59" s="15" t="s">
        <v>405</v>
      </c>
      <c r="C59" s="15" t="s">
        <v>407</v>
      </c>
      <c r="D59" s="16">
        <v>275</v>
      </c>
    </row>
    <row r="60" spans="1:4" x14ac:dyDescent="0.25">
      <c r="A60" s="2"/>
      <c r="B60" s="15" t="s">
        <v>408</v>
      </c>
      <c r="C60" s="15" t="s">
        <v>409</v>
      </c>
      <c r="D60" s="16">
        <v>132</v>
      </c>
    </row>
    <row r="61" spans="1:4" x14ac:dyDescent="0.25">
      <c r="A61" s="2"/>
      <c r="B61" s="15" t="s">
        <v>410</v>
      </c>
      <c r="C61" s="15" t="s">
        <v>411</v>
      </c>
      <c r="D61" s="16">
        <v>132</v>
      </c>
    </row>
    <row r="62" spans="1:4" x14ac:dyDescent="0.25">
      <c r="A62" s="2"/>
      <c r="B62" s="15" t="s">
        <v>412</v>
      </c>
      <c r="C62" s="15" t="s">
        <v>413</v>
      </c>
      <c r="D62" s="16">
        <v>132</v>
      </c>
    </row>
    <row r="63" spans="1:4" x14ac:dyDescent="0.25">
      <c r="A63" s="2"/>
      <c r="B63" s="15" t="s">
        <v>414</v>
      </c>
      <c r="C63" s="15" t="s">
        <v>415</v>
      </c>
      <c r="D63" s="16">
        <v>275</v>
      </c>
    </row>
    <row r="64" spans="1:4" x14ac:dyDescent="0.25">
      <c r="A64" s="2"/>
      <c r="B64" s="15" t="s">
        <v>416</v>
      </c>
      <c r="C64" s="15" t="s">
        <v>417</v>
      </c>
      <c r="D64" s="16">
        <v>275</v>
      </c>
    </row>
    <row r="65" spans="1:4" x14ac:dyDescent="0.25">
      <c r="A65" s="2"/>
      <c r="B65" s="15" t="s">
        <v>418</v>
      </c>
      <c r="C65" s="15" t="s">
        <v>419</v>
      </c>
      <c r="D65" s="16">
        <v>275</v>
      </c>
    </row>
    <row r="66" spans="1:4" x14ac:dyDescent="0.25">
      <c r="A66" s="2"/>
      <c r="B66" s="15" t="s">
        <v>420</v>
      </c>
      <c r="C66" s="15" t="s">
        <v>421</v>
      </c>
      <c r="D66" s="16">
        <v>132</v>
      </c>
    </row>
    <row r="67" spans="1:4" x14ac:dyDescent="0.25">
      <c r="A67" s="2"/>
      <c r="B67" s="15" t="s">
        <v>420</v>
      </c>
      <c r="C67" s="15" t="s">
        <v>422</v>
      </c>
      <c r="D67" s="16">
        <v>400</v>
      </c>
    </row>
    <row r="68" spans="1:4" x14ac:dyDescent="0.25">
      <c r="A68" s="2"/>
      <c r="B68" s="15" t="s">
        <v>423</v>
      </c>
      <c r="C68" s="15" t="s">
        <v>424</v>
      </c>
      <c r="D68" s="16">
        <v>132</v>
      </c>
    </row>
    <row r="69" spans="1:4" x14ac:dyDescent="0.25">
      <c r="A69" s="2"/>
      <c r="B69" s="15" t="s">
        <v>425</v>
      </c>
      <c r="C69" s="15" t="s">
        <v>426</v>
      </c>
      <c r="D69" s="16">
        <v>132</v>
      </c>
    </row>
    <row r="70" spans="1:4" x14ac:dyDescent="0.25">
      <c r="A70" s="2"/>
      <c r="B70" s="15" t="s">
        <v>425</v>
      </c>
      <c r="C70" s="15" t="s">
        <v>427</v>
      </c>
      <c r="D70" s="16">
        <v>400</v>
      </c>
    </row>
    <row r="71" spans="1:4" x14ac:dyDescent="0.25">
      <c r="A71" s="2"/>
      <c r="B71" s="15" t="s">
        <v>428</v>
      </c>
      <c r="C71" s="15" t="s">
        <v>429</v>
      </c>
      <c r="D71" s="16">
        <v>400</v>
      </c>
    </row>
    <row r="72" spans="1:4" x14ac:dyDescent="0.25">
      <c r="A72" s="2"/>
      <c r="B72" s="15" t="s">
        <v>430</v>
      </c>
      <c r="C72" s="15" t="s">
        <v>431</v>
      </c>
      <c r="D72" s="16">
        <v>132</v>
      </c>
    </row>
    <row r="73" spans="1:4" x14ac:dyDescent="0.25">
      <c r="A73" s="2"/>
      <c r="B73" s="15" t="s">
        <v>432</v>
      </c>
      <c r="C73" s="15" t="s">
        <v>192</v>
      </c>
      <c r="D73" s="16">
        <v>275</v>
      </c>
    </row>
    <row r="74" spans="1:4" x14ac:dyDescent="0.25">
      <c r="A74" s="2"/>
      <c r="B74" s="15" t="s">
        <v>433</v>
      </c>
      <c r="C74" s="15" t="s">
        <v>434</v>
      </c>
      <c r="D74" s="16">
        <v>275</v>
      </c>
    </row>
    <row r="75" spans="1:4" x14ac:dyDescent="0.25">
      <c r="A75" s="2"/>
      <c r="B75" s="15" t="s">
        <v>435</v>
      </c>
      <c r="C75" s="15" t="s">
        <v>436</v>
      </c>
      <c r="D75" s="16">
        <v>132</v>
      </c>
    </row>
    <row r="76" spans="1:4" x14ac:dyDescent="0.25">
      <c r="A76" s="2"/>
      <c r="B76" s="17" t="s">
        <v>435</v>
      </c>
      <c r="C76" s="17" t="s">
        <v>437</v>
      </c>
      <c r="D76" s="18">
        <v>275</v>
      </c>
    </row>
    <row r="77" spans="1:4" x14ac:dyDescent="0.25">
      <c r="A77" s="2"/>
      <c r="B77" s="15" t="s">
        <v>438</v>
      </c>
      <c r="C77" s="15" t="s">
        <v>439</v>
      </c>
      <c r="D77" s="16">
        <v>132</v>
      </c>
    </row>
    <row r="78" spans="1:4" x14ac:dyDescent="0.25">
      <c r="A78" s="2"/>
      <c r="B78" s="15" t="s">
        <v>440</v>
      </c>
      <c r="C78" s="15" t="s">
        <v>441</v>
      </c>
      <c r="D78" s="16">
        <v>132</v>
      </c>
    </row>
    <row r="79" spans="1:4" x14ac:dyDescent="0.25">
      <c r="A79" s="2"/>
      <c r="B79" s="15" t="s">
        <v>442</v>
      </c>
      <c r="C79" s="15" t="s">
        <v>443</v>
      </c>
      <c r="D79" s="16">
        <v>275</v>
      </c>
    </row>
    <row r="80" spans="1:4" x14ac:dyDescent="0.25">
      <c r="A80" s="2"/>
      <c r="B80" s="15" t="s">
        <v>444</v>
      </c>
      <c r="C80" s="15" t="s">
        <v>445</v>
      </c>
      <c r="D80" s="16">
        <v>275</v>
      </c>
    </row>
    <row r="81" spans="1:4" x14ac:dyDescent="0.25">
      <c r="A81" s="2"/>
      <c r="B81" s="15" t="s">
        <v>444</v>
      </c>
      <c r="C81" s="15" t="s">
        <v>446</v>
      </c>
      <c r="D81" s="16">
        <v>400</v>
      </c>
    </row>
    <row r="82" spans="1:4" x14ac:dyDescent="0.25">
      <c r="A82" s="2"/>
      <c r="B82" s="15" t="s">
        <v>447</v>
      </c>
      <c r="C82" s="15" t="s">
        <v>448</v>
      </c>
      <c r="D82" s="16">
        <v>275</v>
      </c>
    </row>
    <row r="83" spans="1:4" x14ac:dyDescent="0.25">
      <c r="A83" s="2"/>
      <c r="B83" s="15" t="s">
        <v>449</v>
      </c>
      <c r="C83" s="15" t="s">
        <v>450</v>
      </c>
      <c r="D83" s="16">
        <v>132</v>
      </c>
    </row>
    <row r="84" spans="1:4" x14ac:dyDescent="0.25">
      <c r="A84" s="2"/>
      <c r="B84" s="15" t="s">
        <v>451</v>
      </c>
      <c r="C84" s="15" t="s">
        <v>452</v>
      </c>
      <c r="D84" s="16">
        <v>275</v>
      </c>
    </row>
    <row r="85" spans="1:4" x14ac:dyDescent="0.25">
      <c r="A85" s="2"/>
      <c r="B85" s="15" t="s">
        <v>453</v>
      </c>
      <c r="C85" s="15" t="s">
        <v>454</v>
      </c>
      <c r="D85" s="16">
        <v>275</v>
      </c>
    </row>
    <row r="86" spans="1:4" x14ac:dyDescent="0.25">
      <c r="A86" s="2"/>
      <c r="B86" s="15" t="s">
        <v>455</v>
      </c>
      <c r="C86" s="15" t="s">
        <v>456</v>
      </c>
      <c r="D86" s="16">
        <v>275</v>
      </c>
    </row>
    <row r="87" spans="1:4" x14ac:dyDescent="0.25">
      <c r="A87" s="2"/>
      <c r="B87" s="15" t="s">
        <v>457</v>
      </c>
      <c r="C87" s="15" t="s">
        <v>458</v>
      </c>
      <c r="D87" s="16">
        <v>275</v>
      </c>
    </row>
    <row r="88" spans="1:4" x14ac:dyDescent="0.25">
      <c r="A88" s="2"/>
      <c r="B88" s="15" t="s">
        <v>459</v>
      </c>
      <c r="C88" s="15" t="s">
        <v>460</v>
      </c>
      <c r="D88" s="16">
        <v>275</v>
      </c>
    </row>
    <row r="89" spans="1:4" x14ac:dyDescent="0.25">
      <c r="A89" s="2"/>
      <c r="B89" s="15" t="s">
        <v>461</v>
      </c>
      <c r="C89" s="15" t="s">
        <v>182</v>
      </c>
      <c r="D89" s="16">
        <v>275</v>
      </c>
    </row>
    <row r="90" spans="1:4" x14ac:dyDescent="0.25">
      <c r="A90" s="2"/>
      <c r="B90" s="15" t="s">
        <v>462</v>
      </c>
      <c r="C90" s="15" t="s">
        <v>463</v>
      </c>
      <c r="D90" s="16">
        <v>275</v>
      </c>
    </row>
    <row r="91" spans="1:4" x14ac:dyDescent="0.25">
      <c r="A91" s="2"/>
      <c r="B91" s="15" t="s">
        <v>464</v>
      </c>
      <c r="C91" s="15" t="s">
        <v>465</v>
      </c>
      <c r="D91" s="16">
        <v>132</v>
      </c>
    </row>
    <row r="92" spans="1:4" x14ac:dyDescent="0.25">
      <c r="A92" s="2"/>
      <c r="B92" s="15" t="s">
        <v>466</v>
      </c>
      <c r="C92" s="15" t="s">
        <v>467</v>
      </c>
      <c r="D92" s="16">
        <v>132</v>
      </c>
    </row>
    <row r="93" spans="1:4" x14ac:dyDescent="0.25">
      <c r="A93" s="2"/>
      <c r="B93" s="15" t="s">
        <v>466</v>
      </c>
      <c r="C93" s="15" t="s">
        <v>468</v>
      </c>
      <c r="D93" s="16">
        <v>400</v>
      </c>
    </row>
    <row r="94" spans="1:4" x14ac:dyDescent="0.25">
      <c r="A94" s="2"/>
      <c r="B94" s="15" t="s">
        <v>469</v>
      </c>
      <c r="C94" s="15" t="s">
        <v>470</v>
      </c>
      <c r="D94" s="16">
        <v>132</v>
      </c>
    </row>
    <row r="95" spans="1:4" x14ac:dyDescent="0.25">
      <c r="A95" s="2"/>
      <c r="B95" s="15" t="s">
        <v>469</v>
      </c>
      <c r="C95" s="15" t="s">
        <v>471</v>
      </c>
      <c r="D95" s="16">
        <v>400</v>
      </c>
    </row>
    <row r="96" spans="1:4" x14ac:dyDescent="0.25">
      <c r="A96" s="2"/>
      <c r="B96" s="15" t="s">
        <v>472</v>
      </c>
      <c r="C96" s="15" t="s">
        <v>473</v>
      </c>
      <c r="D96" s="16">
        <v>275</v>
      </c>
    </row>
    <row r="97" spans="1:4" x14ac:dyDescent="0.25">
      <c r="A97" s="2"/>
      <c r="B97" s="15" t="s">
        <v>474</v>
      </c>
      <c r="C97" s="15" t="s">
        <v>475</v>
      </c>
      <c r="D97" s="16">
        <v>132</v>
      </c>
    </row>
    <row r="98" spans="1:4" x14ac:dyDescent="0.25">
      <c r="A98" s="2"/>
      <c r="B98" s="15" t="s">
        <v>476</v>
      </c>
      <c r="C98" s="15" t="s">
        <v>477</v>
      </c>
      <c r="D98" s="16">
        <v>275</v>
      </c>
    </row>
    <row r="99" spans="1:4" x14ac:dyDescent="0.25">
      <c r="A99" s="2"/>
      <c r="B99" s="15" t="s">
        <v>478</v>
      </c>
      <c r="C99" s="15" t="s">
        <v>479</v>
      </c>
      <c r="D99" s="16">
        <v>132</v>
      </c>
    </row>
    <row r="100" spans="1:4" x14ac:dyDescent="0.25">
      <c r="A100" s="2"/>
      <c r="B100" s="15" t="s">
        <v>478</v>
      </c>
      <c r="C100" s="15" t="s">
        <v>480</v>
      </c>
      <c r="D100" s="16">
        <v>275</v>
      </c>
    </row>
    <row r="101" spans="1:4" x14ac:dyDescent="0.25">
      <c r="A101" s="2"/>
      <c r="B101" s="15" t="s">
        <v>481</v>
      </c>
      <c r="C101" s="15" t="s">
        <v>482</v>
      </c>
      <c r="D101" s="16">
        <v>400</v>
      </c>
    </row>
    <row r="102" spans="1:4" x14ac:dyDescent="0.25">
      <c r="A102" s="2"/>
      <c r="B102" s="15" t="s">
        <v>483</v>
      </c>
      <c r="C102" s="15" t="s">
        <v>484</v>
      </c>
      <c r="D102" s="16">
        <v>132</v>
      </c>
    </row>
    <row r="103" spans="1:4" x14ac:dyDescent="0.25">
      <c r="A103" s="2"/>
      <c r="B103" s="15" t="s">
        <v>483</v>
      </c>
      <c r="C103" s="15" t="s">
        <v>485</v>
      </c>
      <c r="D103" s="16">
        <v>275</v>
      </c>
    </row>
    <row r="104" spans="1:4" x14ac:dyDescent="0.25">
      <c r="A104" s="2"/>
      <c r="B104" s="15" t="s">
        <v>483</v>
      </c>
      <c r="C104" s="15" t="s">
        <v>486</v>
      </c>
      <c r="D104" s="16">
        <v>400</v>
      </c>
    </row>
    <row r="105" spans="1:4" x14ac:dyDescent="0.25">
      <c r="A105" s="2"/>
      <c r="B105" s="15" t="s">
        <v>487</v>
      </c>
      <c r="C105" s="15" t="s">
        <v>488</v>
      </c>
      <c r="D105" s="16">
        <v>132</v>
      </c>
    </row>
    <row r="106" spans="1:4" x14ac:dyDescent="0.25">
      <c r="A106" s="2"/>
      <c r="B106" s="15" t="s">
        <v>489</v>
      </c>
      <c r="C106" s="15" t="s">
        <v>490</v>
      </c>
      <c r="D106" s="16">
        <v>132</v>
      </c>
    </row>
    <row r="107" spans="1:4" x14ac:dyDescent="0.25">
      <c r="A107" s="2"/>
      <c r="B107" s="15" t="s">
        <v>491</v>
      </c>
      <c r="C107" s="15" t="s">
        <v>492</v>
      </c>
      <c r="D107" s="16">
        <v>132</v>
      </c>
    </row>
    <row r="108" spans="1:4" x14ac:dyDescent="0.25">
      <c r="A108" s="2"/>
      <c r="B108" s="15" t="s">
        <v>491</v>
      </c>
      <c r="C108" s="15" t="s">
        <v>493</v>
      </c>
      <c r="D108" s="16">
        <v>275</v>
      </c>
    </row>
    <row r="109" spans="1:4" x14ac:dyDescent="0.25">
      <c r="A109" s="2"/>
      <c r="B109" s="15" t="s">
        <v>491</v>
      </c>
      <c r="C109" s="15" t="s">
        <v>494</v>
      </c>
      <c r="D109" s="16">
        <v>400</v>
      </c>
    </row>
    <row r="110" spans="1:4" x14ac:dyDescent="0.25">
      <c r="A110" s="2"/>
      <c r="B110" s="15" t="s">
        <v>495</v>
      </c>
      <c r="C110" s="15" t="s">
        <v>496</v>
      </c>
      <c r="D110" s="16">
        <v>132</v>
      </c>
    </row>
    <row r="111" spans="1:4" x14ac:dyDescent="0.25">
      <c r="A111" s="2"/>
      <c r="B111" s="15" t="s">
        <v>497</v>
      </c>
      <c r="C111" s="15" t="s">
        <v>498</v>
      </c>
      <c r="D111" s="16">
        <v>400</v>
      </c>
    </row>
    <row r="112" spans="1:4" x14ac:dyDescent="0.25">
      <c r="A112" s="2"/>
      <c r="B112" s="15" t="s">
        <v>499</v>
      </c>
      <c r="C112" s="15" t="s">
        <v>500</v>
      </c>
      <c r="D112" s="16">
        <v>132</v>
      </c>
    </row>
    <row r="113" spans="1:4" x14ac:dyDescent="0.25">
      <c r="A113" s="2"/>
      <c r="B113" s="15" t="s">
        <v>501</v>
      </c>
      <c r="C113" s="15" t="s">
        <v>502</v>
      </c>
      <c r="D113" s="16">
        <v>132</v>
      </c>
    </row>
    <row r="114" spans="1:4" x14ac:dyDescent="0.25">
      <c r="A114" s="2"/>
      <c r="B114" s="15" t="s">
        <v>503</v>
      </c>
      <c r="C114" s="15" t="s">
        <v>504</v>
      </c>
      <c r="D114" s="16">
        <v>275</v>
      </c>
    </row>
    <row r="115" spans="1:4" x14ac:dyDescent="0.25">
      <c r="A115" s="2"/>
      <c r="B115" s="15" t="s">
        <v>505</v>
      </c>
      <c r="C115" s="15" t="s">
        <v>506</v>
      </c>
      <c r="D115" s="16">
        <v>132</v>
      </c>
    </row>
    <row r="116" spans="1:4" x14ac:dyDescent="0.25">
      <c r="A116" s="2"/>
      <c r="B116" s="15" t="s">
        <v>505</v>
      </c>
      <c r="C116" s="15" t="s">
        <v>507</v>
      </c>
      <c r="D116" s="16">
        <v>275</v>
      </c>
    </row>
    <row r="117" spans="1:4" x14ac:dyDescent="0.25">
      <c r="A117" s="2"/>
      <c r="B117" s="15" t="s">
        <v>508</v>
      </c>
      <c r="C117" s="15" t="s">
        <v>509</v>
      </c>
      <c r="D117" s="16">
        <v>275</v>
      </c>
    </row>
    <row r="118" spans="1:4" x14ac:dyDescent="0.25">
      <c r="A118" s="2"/>
      <c r="B118" s="15" t="s">
        <v>508</v>
      </c>
      <c r="C118" s="15" t="s">
        <v>510</v>
      </c>
      <c r="D118" s="16">
        <v>400</v>
      </c>
    </row>
    <row r="119" spans="1:4" x14ac:dyDescent="0.25">
      <c r="A119" s="2"/>
      <c r="B119" s="15" t="s">
        <v>511</v>
      </c>
      <c r="C119" s="15" t="s">
        <v>512</v>
      </c>
      <c r="D119" s="16">
        <v>132</v>
      </c>
    </row>
    <row r="120" spans="1:4" x14ac:dyDescent="0.25">
      <c r="A120" s="2"/>
      <c r="B120" s="15" t="s">
        <v>511</v>
      </c>
      <c r="C120" s="15" t="s">
        <v>513</v>
      </c>
      <c r="D120" s="16">
        <v>275</v>
      </c>
    </row>
    <row r="121" spans="1:4" x14ac:dyDescent="0.25">
      <c r="A121" s="2"/>
      <c r="B121" s="17" t="s">
        <v>514</v>
      </c>
      <c r="C121" s="17" t="s">
        <v>515</v>
      </c>
      <c r="D121" s="18">
        <v>132</v>
      </c>
    </row>
    <row r="122" spans="1:4" x14ac:dyDescent="0.25">
      <c r="A122" s="2"/>
      <c r="B122" s="15" t="s">
        <v>514</v>
      </c>
      <c r="C122" s="15" t="s">
        <v>516</v>
      </c>
      <c r="D122" s="16">
        <v>275</v>
      </c>
    </row>
    <row r="123" spans="1:4" x14ac:dyDescent="0.25">
      <c r="A123" s="2"/>
      <c r="B123" s="15" t="s">
        <v>517</v>
      </c>
      <c r="C123" s="15" t="s">
        <v>518</v>
      </c>
      <c r="D123" s="16">
        <v>132</v>
      </c>
    </row>
    <row r="124" spans="1:4" x14ac:dyDescent="0.25">
      <c r="A124" s="2"/>
      <c r="B124" s="15" t="s">
        <v>519</v>
      </c>
      <c r="C124" s="15" t="s">
        <v>520</v>
      </c>
      <c r="D124" s="16">
        <v>400</v>
      </c>
    </row>
    <row r="125" spans="1:4" x14ac:dyDescent="0.25">
      <c r="A125" s="2"/>
      <c r="B125" s="15" t="s">
        <v>521</v>
      </c>
      <c r="C125" s="15" t="s">
        <v>522</v>
      </c>
      <c r="D125" s="16">
        <v>275</v>
      </c>
    </row>
    <row r="126" spans="1:4" x14ac:dyDescent="0.25">
      <c r="A126" s="2"/>
      <c r="B126" s="15" t="s">
        <v>523</v>
      </c>
      <c r="C126" s="15" t="s">
        <v>524</v>
      </c>
      <c r="D126" s="16">
        <v>132</v>
      </c>
    </row>
    <row r="127" spans="1:4" x14ac:dyDescent="0.25">
      <c r="A127" s="2"/>
      <c r="B127" s="15" t="s">
        <v>523</v>
      </c>
      <c r="C127" s="15" t="s">
        <v>525</v>
      </c>
      <c r="D127" s="16">
        <v>275</v>
      </c>
    </row>
    <row r="128" spans="1:4" x14ac:dyDescent="0.25">
      <c r="A128" s="2"/>
      <c r="B128" s="15" t="s">
        <v>526</v>
      </c>
      <c r="C128" s="15" t="s">
        <v>527</v>
      </c>
      <c r="D128" s="16">
        <v>400</v>
      </c>
    </row>
    <row r="129" spans="1:4" x14ac:dyDescent="0.25">
      <c r="A129" s="2"/>
      <c r="B129" s="15" t="s">
        <v>528</v>
      </c>
      <c r="C129" s="15" t="s">
        <v>529</v>
      </c>
      <c r="D129" s="16">
        <v>132</v>
      </c>
    </row>
    <row r="130" spans="1:4" x14ac:dyDescent="0.25">
      <c r="A130" s="2"/>
      <c r="B130" s="15" t="s">
        <v>528</v>
      </c>
      <c r="C130" s="15" t="s">
        <v>530</v>
      </c>
      <c r="D130" s="16">
        <v>275</v>
      </c>
    </row>
    <row r="131" spans="1:4" x14ac:dyDescent="0.25">
      <c r="A131" s="2"/>
      <c r="B131" s="15" t="s">
        <v>531</v>
      </c>
      <c r="C131" s="15" t="s">
        <v>532</v>
      </c>
      <c r="D131" s="16">
        <v>275</v>
      </c>
    </row>
    <row r="132" spans="1:4" x14ac:dyDescent="0.25">
      <c r="A132" s="2"/>
      <c r="B132" s="15" t="s">
        <v>533</v>
      </c>
      <c r="C132" s="15" t="s">
        <v>534</v>
      </c>
      <c r="D132" s="16">
        <v>275</v>
      </c>
    </row>
  </sheetData>
  <sheetProtection algorithmName="SHA-512" hashValue="QebzqimV4oGdj23+KErVvdBjm8MNbw4EcKA0df9siO0PMgRFyxJV3oVNskWa7ivW+8LshzIl26aUQ+rnHBsqBQ==" saltValue="dgSUZ41DeIM8rJhEMHkPRQ==" spinCount="100000" sheet="1" objects="1" scenarios="1" selectLockedCells="1"/>
  <pageMargins left="0.7" right="0.7" top="0.75" bottom="0.75" header="0.3" footer="0.3"/>
  <pageSetup paperSize="9"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66e1bbde-16dd-49de-9a92-988d359cd6e4">
      <UserInfo>
        <DisplayName>Sims (ESO), Adam</DisplayName>
        <AccountId>59</AccountId>
        <AccountType/>
      </UserInfo>
      <UserInfo>
        <DisplayName>Phillips (ESO), Kameesh</DisplayName>
        <AccountId>102</AccountId>
        <AccountType/>
      </UserInfo>
      <UserInfo>
        <DisplayName>Duffield (ESO), Sarah</DisplayName>
        <AccountId>13</AccountId>
        <AccountType/>
      </UserInfo>
      <UserInfo>
        <DisplayName>Kirk-Wilson (ESO), William</DisplayName>
        <AccountId>14</AccountId>
        <AccountType/>
      </UserInfo>
    </SharedWithUsers>
    <NGESO_x0020_responded_x003f_ xmlns="28344a50-20ee-46b1-93e0-1faae7350029">true</NGESO_x0020_responded_x003f_>
    <NGESOowner xmlns="28344a50-20ee-46b1-93e0-1faae7350029">
      <UserInfo>
        <DisplayName/>
        <AccountId xsi:nil="true"/>
        <AccountType/>
      </UserInfo>
    </NGESOowner>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1C4DF7D45DB248AC86FE0097C440F5" ma:contentTypeVersion="17" ma:contentTypeDescription="Create a new document." ma:contentTypeScope="" ma:versionID="28d8cb3155c36fd3a03b4a20d562152c">
  <xsd:schema xmlns:xsd="http://www.w3.org/2001/XMLSchema" xmlns:xs="http://www.w3.org/2001/XMLSchema" xmlns:p="http://schemas.microsoft.com/office/2006/metadata/properties" xmlns:ns2="28344a50-20ee-46b1-93e0-1faae7350029" xmlns:ns3="66e1bbde-16dd-49de-9a92-988d359cd6e4" targetNamespace="http://schemas.microsoft.com/office/2006/metadata/properties" ma:root="true" ma:fieldsID="b78d34cbac13b11b30a3b685814b053c" ns2:_="" ns3:_="">
    <xsd:import namespace="28344a50-20ee-46b1-93e0-1faae7350029"/>
    <xsd:import namespace="66e1bbde-16dd-49de-9a92-988d359cd6e4"/>
    <xsd:element name="properties">
      <xsd:complexType>
        <xsd:sequence>
          <xsd:element name="documentManagement">
            <xsd:complexType>
              <xsd:all>
                <xsd:element ref="ns2:NGESOowner"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3:SharedWithUsers" minOccurs="0"/>
                <xsd:element ref="ns3:SharedWithDetails" minOccurs="0"/>
                <xsd:element ref="ns2:NGESO_x0020_responded_x003f_"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344a50-20ee-46b1-93e0-1faae7350029" elementFormDefault="qualified">
    <xsd:import namespace="http://schemas.microsoft.com/office/2006/documentManagement/types"/>
    <xsd:import namespace="http://schemas.microsoft.com/office/infopath/2007/PartnerControls"/>
    <xsd:element name="NGESOowner" ma:index="1" nillable="true" ma:displayName="NGESO owner" ma:format="Dropdown" ma:list="UserInfo" ma:SharePointGroup="0" ma:internalName="NGESO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7" nillable="true" ma:displayName="Location" ma:hidden="true" ma:internalName="MediaServiceLocation" ma:readOnly="true">
      <xsd:simpleType>
        <xsd:restriction base="dms:Text"/>
      </xsd:simpleType>
    </xsd:element>
    <xsd:element name="NGESO_x0020_responded_x003f_" ma:index="21" nillable="true" ma:displayName="NGESO responded?" ma:default="1" ma:internalName="NGESO_x0020_responded_x003f_">
      <xsd:simpleType>
        <xsd:restriction base="dms:Boolea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6e1bbde-16dd-49de-9a92-988d359cd6e4" elementFormDefault="qualified">
    <xsd:import namespace="http://schemas.microsoft.com/office/2006/documentManagement/types"/>
    <xsd:import namespace="http://schemas.microsoft.com/office/infopath/2007/PartnerControls"/>
    <xsd:element name="SharedWithUsers" ma:index="18"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37D287-275E-4377-9E7A-0AA94FD757DB}">
  <ds:schemaRefs>
    <ds:schemaRef ds:uri="http://schemas.microsoft.com/sharepoint/v3/contenttype/forms"/>
  </ds:schemaRefs>
</ds:datastoreItem>
</file>

<file path=customXml/itemProps2.xml><?xml version="1.0" encoding="utf-8"?>
<ds:datastoreItem xmlns:ds="http://schemas.openxmlformats.org/officeDocument/2006/customXml" ds:itemID="{D77B27E1-80AD-44CC-AC50-0F6C3A70BDE8}">
  <ds:schemaRefs>
    <ds:schemaRef ds:uri="http://schemas.microsoft.com/office/2006/metadata/properties"/>
    <ds:schemaRef ds:uri="http://schemas.microsoft.com/office/infopath/2007/PartnerControls"/>
    <ds:schemaRef ds:uri="66e1bbde-16dd-49de-9a92-988d359cd6e4"/>
    <ds:schemaRef ds:uri="28344a50-20ee-46b1-93e0-1faae7350029"/>
  </ds:schemaRefs>
</ds:datastoreItem>
</file>

<file path=customXml/itemProps3.xml><?xml version="1.0" encoding="utf-8"?>
<ds:datastoreItem xmlns:ds="http://schemas.openxmlformats.org/officeDocument/2006/customXml" ds:itemID="{41FB57A7-A5D0-4B2E-8344-2C602AB840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344a50-20ee-46b1-93e0-1faae7350029"/>
    <ds:schemaRef ds:uri="66e1bbde-16dd-49de-9a92-988d359cd6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1. Introduction</vt:lpstr>
      <vt:lpstr>2. Financial Health - Tool</vt:lpstr>
      <vt:lpstr>3. Milestones</vt:lpstr>
      <vt:lpstr>4. Project Plan</vt:lpstr>
      <vt:lpstr>5.a. Commercial Submissions</vt:lpstr>
      <vt:lpstr>5.b. Bundling of solutions</vt:lpstr>
      <vt:lpstr>6. Reference</vt:lpstr>
      <vt:lpstr>7. Conditional Tender Example</vt:lpstr>
      <vt:lpstr>8. Substation List</vt:lpstr>
      <vt:lpstr>ProcInspection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Whiteman, Becky</dc:creator>
  <cp:keywords/>
  <dc:description/>
  <cp:lastModifiedBy>Dhorat(ESO), Haarith</cp:lastModifiedBy>
  <cp:revision/>
  <dcterms:created xsi:type="dcterms:W3CDTF">2019-10-17T14:11:49Z</dcterms:created>
  <dcterms:modified xsi:type="dcterms:W3CDTF">2021-12-20T13:55:14Z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0x010100951C4DF7D45DB248AC86FE0097C440F5</vt:lpwstr>
  </property>
</Properties>
</file>